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Sheet1!$A$1:$I$209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<sst xmlns="http://schemas.openxmlformats.org/spreadsheetml/2006/main" count="493" uniqueCount="247">
  <si>
    <t>南京邮电大学2027届毕业生生源基本信息及就业联系方式统计表</t>
  </si>
  <si>
    <t>学院</t>
  </si>
  <si>
    <t>毕业生
类别</t>
  </si>
  <si>
    <t>专业</t>
  </si>
  <si>
    <t>预计毕业人数</t>
  </si>
  <si>
    <t>辅导员</t>
  </si>
  <si>
    <t>办公电话</t>
  </si>
  <si>
    <t>联系手机</t>
  </si>
  <si>
    <t>所在校区</t>
  </si>
  <si>
    <t>办公地址</t>
  </si>
  <si>
    <t>通信与信息工程学院</t>
  </si>
  <si>
    <t>本科</t>
  </si>
  <si>
    <t>通信工程</t>
  </si>
  <si>
    <t>赵老师、芦老师、蒯老师</t>
  </si>
  <si>
    <t>025-85866845</t>
  </si>
  <si>
    <t>13502149789、13515121286</t>
  </si>
  <si>
    <t>三牌楼校区</t>
  </si>
  <si>
    <t>电子信息工程</t>
  </si>
  <si>
    <t>齐老师、芦老师</t>
  </si>
  <si>
    <t>18805191521、18136639668</t>
  </si>
  <si>
    <t>广播电视工程</t>
  </si>
  <si>
    <t>赵老师</t>
  </si>
  <si>
    <t>025-85866843</t>
  </si>
  <si>
    <t>小计</t>
  </si>
  <si>
    <t>硕士</t>
  </si>
  <si>
    <t>电子信息</t>
  </si>
  <si>
    <t>林老师</t>
  </si>
  <si>
    <t>/</t>
  </si>
  <si>
    <t>学1-205</t>
  </si>
  <si>
    <t>信息与通信工程</t>
  </si>
  <si>
    <t>王老师</t>
  </si>
  <si>
    <t>科研楼305室</t>
  </si>
  <si>
    <t>电子信息（非全）</t>
  </si>
  <si>
    <t>博士</t>
  </si>
  <si>
    <t>通信与信息系统</t>
  </si>
  <si>
    <t>信号与信息处理</t>
  </si>
  <si>
    <t>电子与光学工程学院、
柔性电子（未来技术）学院</t>
  </si>
  <si>
    <t>电子科学与技术</t>
  </si>
  <si>
    <t>吴老师</t>
  </si>
  <si>
    <t>仙林校区</t>
  </si>
  <si>
    <t>电光学科楼A122</t>
  </si>
  <si>
    <t>电磁场与无线技术</t>
  </si>
  <si>
    <t>古丽老师</t>
  </si>
  <si>
    <t>电光学科楼A224</t>
  </si>
  <si>
    <t>柔性电子学</t>
  </si>
  <si>
    <t>贾老师</t>
  </si>
  <si>
    <t>光电信息科学与工程</t>
  </si>
  <si>
    <t>祝老师</t>
  </si>
  <si>
    <t>光学工程</t>
  </si>
  <si>
    <t>薛老师</t>
  </si>
  <si>
    <t>电光学科楼425室</t>
  </si>
  <si>
    <t>物理电子学</t>
  </si>
  <si>
    <t>电路与系统</t>
  </si>
  <si>
    <t>电磁场与微波技术</t>
  </si>
  <si>
    <t>郑老师</t>
  </si>
  <si>
    <t>集成电路科学与工程学院（产教融合学院）</t>
  </si>
  <si>
    <t>微电子科学与工程</t>
  </si>
  <si>
    <t>刘老师</t>
  </si>
  <si>
    <t>学科楼B楼124室</t>
  </si>
  <si>
    <t>集成电路设计与集成系统</t>
  </si>
  <si>
    <t>微电子学与固体电子学</t>
  </si>
  <si>
    <t>浦口办学点</t>
  </si>
  <si>
    <t>浦口办学点7号楼406</t>
  </si>
  <si>
    <t>集成电路科学与工程</t>
  </si>
  <si>
    <t>集成电路工程</t>
  </si>
  <si>
    <t>张老师</t>
  </si>
  <si>
    <t>计算机学院、软件学院、网络空间安全学院</t>
  </si>
  <si>
    <t>计算机科学与技术</t>
  </si>
  <si>
    <t>陈老师</t>
  </si>
  <si>
    <t>计算机学科楼118-119</t>
  </si>
  <si>
    <t>信息安全</t>
  </si>
  <si>
    <t>叶老师</t>
  </si>
  <si>
    <t>软件工程</t>
  </si>
  <si>
    <t>马老师</t>
  </si>
  <si>
    <t>计算机学科楼322</t>
  </si>
  <si>
    <t>网络空间安全</t>
  </si>
  <si>
    <t>计算机技术</t>
  </si>
  <si>
    <t>计算机技术（非全）</t>
  </si>
  <si>
    <t>董老师</t>
  </si>
  <si>
    <t>自动化学院</t>
  </si>
  <si>
    <t>自动化（创新班）</t>
  </si>
  <si>
    <t>一站式学生社区335办公室</t>
  </si>
  <si>
    <t>自动化</t>
  </si>
  <si>
    <t>测控技术与仪器</t>
  </si>
  <si>
    <t>罗老师</t>
  </si>
  <si>
    <t>一站式学生社区336办公室</t>
  </si>
  <si>
    <t>电气工程及其自动化</t>
  </si>
  <si>
    <t>智能电网信息工程</t>
  </si>
  <si>
    <t>智能科学与技术</t>
  </si>
  <si>
    <t>仪器科学与技术</t>
  </si>
  <si>
    <t>方老师</t>
  </si>
  <si>
    <t>自动化学科楼405-2</t>
  </si>
  <si>
    <t>电气工程（学硕）</t>
  </si>
  <si>
    <t>控制科学与工程</t>
  </si>
  <si>
    <t>电气工程（专硕）</t>
  </si>
  <si>
    <t>电气工程（非全）</t>
  </si>
  <si>
    <t>信息获取与控制</t>
  </si>
  <si>
    <t>李老师</t>
  </si>
  <si>
    <t>自动化学科楼五楼研究生教务办公室</t>
  </si>
  <si>
    <t>人工智能学院</t>
  </si>
  <si>
    <t>人工智能</t>
  </si>
  <si>
    <t>“一站式”学生社区321办公室</t>
  </si>
  <si>
    <t>数据科学与大数据技术</t>
  </si>
  <si>
    <t>材料科学与工程学院</t>
  </si>
  <si>
    <t>高分子材料与工程</t>
  </si>
  <si>
    <t>“一站式”学生社区330办公室</t>
  </si>
  <si>
    <t>材料物理</t>
  </si>
  <si>
    <t>新能源材料与器件</t>
  </si>
  <si>
    <t>乔老师</t>
  </si>
  <si>
    <t>材料学科楼211室</t>
  </si>
  <si>
    <t>材料科学与工程</t>
  </si>
  <si>
    <t>有机电子学</t>
  </si>
  <si>
    <t>生物电子学</t>
  </si>
  <si>
    <t>光电信息材料与器件</t>
  </si>
  <si>
    <t>有机与生物光电子学</t>
  </si>
  <si>
    <t>化学与生命科学学院</t>
  </si>
  <si>
    <t>材料化学</t>
  </si>
  <si>
    <t>武老师</t>
  </si>
  <si>
    <t>“一站式”学生社区329室</t>
  </si>
  <si>
    <t>分子科学与工程</t>
  </si>
  <si>
    <t>生物医学工程</t>
  </si>
  <si>
    <t>化学</t>
  </si>
  <si>
    <t>窦老师</t>
  </si>
  <si>
    <t>材料学科楼317室</t>
  </si>
  <si>
    <t>物联网学院</t>
  </si>
  <si>
    <t>网络工程</t>
  </si>
  <si>
    <t>于老师</t>
  </si>
  <si>
    <t>物联网工程</t>
  </si>
  <si>
    <t>地理信息科学</t>
  </si>
  <si>
    <t>顾老师</t>
  </si>
  <si>
    <t>测绘工程</t>
  </si>
  <si>
    <t>信息网络</t>
  </si>
  <si>
    <t>学1-209</t>
  </si>
  <si>
    <t>测绘科学与技术</t>
  </si>
  <si>
    <t>姚老师</t>
  </si>
  <si>
    <t>学1-111</t>
  </si>
  <si>
    <t>理学院</t>
  </si>
  <si>
    <t>信息与计算科学（数学基地班）</t>
  </si>
  <si>
    <t>朱老师</t>
  </si>
  <si>
    <t>教2-514</t>
  </si>
  <si>
    <t>信息与计算科学</t>
  </si>
  <si>
    <t>应用统计学</t>
  </si>
  <si>
    <t>应用物理学</t>
  </si>
  <si>
    <t>数学</t>
  </si>
  <si>
    <t>胡老师</t>
  </si>
  <si>
    <t>应用统计</t>
  </si>
  <si>
    <t>物理学</t>
  </si>
  <si>
    <t>现代邮政学院、
智慧交通学院</t>
  </si>
  <si>
    <t>邮政工程</t>
  </si>
  <si>
    <t>行政北楼101办公室</t>
  </si>
  <si>
    <t>物流管理</t>
  </si>
  <si>
    <t>邮政管理</t>
  </si>
  <si>
    <t>物流工程与管理</t>
  </si>
  <si>
    <t>交通运输</t>
  </si>
  <si>
    <t>数字媒体与设计艺术学院</t>
  </si>
  <si>
    <t>广告学</t>
  </si>
  <si>
    <t>陶老师</t>
  </si>
  <si>
    <t>“一站式”学生社区339办公室</t>
  </si>
  <si>
    <t>数字媒体艺术</t>
  </si>
  <si>
    <t>动画</t>
  </si>
  <si>
    <t>数字媒体技术</t>
  </si>
  <si>
    <t>新闻与传播</t>
  </si>
  <si>
    <t>设计（MFA）</t>
  </si>
  <si>
    <t>管理学院</t>
  </si>
  <si>
    <t>财务管理（创新班）</t>
  </si>
  <si>
    <t>孙老师</t>
  </si>
  <si>
    <t>学1-114</t>
  </si>
  <si>
    <t>财务管理</t>
  </si>
  <si>
    <t>人力资源管理</t>
  </si>
  <si>
    <t>工商管理实验班</t>
  </si>
  <si>
    <t>大数据管理与应用</t>
  </si>
  <si>
    <t>宋老师</t>
  </si>
  <si>
    <t>学1-112</t>
  </si>
  <si>
    <t>信息管理与信息系统</t>
  </si>
  <si>
    <t>电子商务</t>
  </si>
  <si>
    <t>管理科学与工程</t>
  </si>
  <si>
    <t>华老师</t>
  </si>
  <si>
    <t>学1-108</t>
  </si>
  <si>
    <t>工商管理</t>
  </si>
  <si>
    <t>会计</t>
  </si>
  <si>
    <t>工商管理（非全）</t>
  </si>
  <si>
    <t>图科楼325</t>
  </si>
  <si>
    <t>工程管理（非全）</t>
  </si>
  <si>
    <t>项目管理（非全）</t>
  </si>
  <si>
    <t>会计（非全）</t>
  </si>
  <si>
    <t>经济学院</t>
  </si>
  <si>
    <t>金融工程(创新班)</t>
  </si>
  <si>
    <t>尤老师</t>
  </si>
  <si>
    <t>文科楼502</t>
  </si>
  <si>
    <t>经济学</t>
  </si>
  <si>
    <t>经济统计学</t>
  </si>
  <si>
    <t>国际经济与贸易</t>
  </si>
  <si>
    <t>金融工程</t>
  </si>
  <si>
    <t>金融科技</t>
  </si>
  <si>
    <t>应用经济学</t>
  </si>
  <si>
    <t>国际商务</t>
  </si>
  <si>
    <t>马克思主义学院</t>
  </si>
  <si>
    <t>马克思主义理论</t>
  </si>
  <si>
    <t>黄老师</t>
  </si>
  <si>
    <t>文科楼312</t>
  </si>
  <si>
    <t>社会与人口学院、
社会工作学院</t>
  </si>
  <si>
    <t>社会工作</t>
  </si>
  <si>
    <t>文科楼219</t>
  </si>
  <si>
    <t>公共事业管理</t>
  </si>
  <si>
    <t>行政管理</t>
  </si>
  <si>
    <t>社会学</t>
  </si>
  <si>
    <t>虞老师</t>
  </si>
  <si>
    <t>社会工作（非全日制）</t>
  </si>
  <si>
    <t>外国语学院</t>
  </si>
  <si>
    <t>英语</t>
  </si>
  <si>
    <t>缪老师</t>
  </si>
  <si>
    <t>圆楼518</t>
  </si>
  <si>
    <t>翻译</t>
  </si>
  <si>
    <t>日语</t>
  </si>
  <si>
    <t>外国语言文学</t>
  </si>
  <si>
    <t>教育科学与技术学院</t>
  </si>
  <si>
    <t>教育技术学</t>
  </si>
  <si>
    <t>吉老师</t>
  </si>
  <si>
    <t>文科楼418</t>
  </si>
  <si>
    <t>教育学</t>
  </si>
  <si>
    <t>贝尔英才学院</t>
  </si>
  <si>
    <t>圆楼305</t>
  </si>
  <si>
    <t>波特兰学院</t>
  </si>
  <si>
    <t>冯老师</t>
  </si>
  <si>
    <t>教1-208</t>
  </si>
  <si>
    <t>应用技术学院</t>
  </si>
  <si>
    <t>信息工程</t>
  </si>
  <si>
    <t>锁金村校区</t>
  </si>
  <si>
    <t>锁金教学楼213</t>
  </si>
  <si>
    <t>全校</t>
  </si>
  <si>
    <t>合计</t>
  </si>
  <si>
    <t>总计：9062人</t>
  </si>
  <si>
    <t>学校就业工作联系方式</t>
  </si>
  <si>
    <t>校区</t>
  </si>
  <si>
    <t>人数</t>
  </si>
  <si>
    <t>地址</t>
  </si>
  <si>
    <t>联系电话</t>
  </si>
  <si>
    <t>联系人</t>
  </si>
  <si>
    <t>江苏省南京市栖霞区文苑路9号</t>
  </si>
  <si>
    <t>025-85866867</t>
  </si>
  <si>
    <t>王老师、张老师</t>
  </si>
  <si>
    <t>江苏省南京市鼓楼区新模范马路66号</t>
  </si>
  <si>
    <t>025-83492759</t>
  </si>
  <si>
    <t>蒋老师</t>
  </si>
  <si>
    <t>江苏省南京市浦口区浦滨路88号</t>
  </si>
  <si>
    <t>江苏省南京市玄武区龙蟠路177号</t>
  </si>
  <si>
    <t>025-85483020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</si>
</sst>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b/>
      <sz val="16"/>
      <color rgb="FF000000"/>
      <name val="黑体"/>
      <charset val="134"/>
    </font>
    <font>
      <b/>
      <sz val="14"/>
      <color rgb="FF000000"/>
      <name val="等线"/>
      <charset val="134"/>
    </font>
    <font>
      <sz val="11"/>
      <color rgb="FF000000"/>
      <name val="等线"/>
      <charset val="134"/>
    </font>
    <font>
      <b/>
      <sz val="11"/>
      <color rgb="FF000000"/>
      <name val="等线"/>
      <charset val="134"/>
    </font>
    <font>
      <sz val="1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B4C6E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8" borderId="2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0" applyNumberFormat="0" applyFill="0" applyAlignment="0" applyProtection="0">
      <alignment vertical="center"/>
    </xf>
    <xf numFmtId="0" fontId="12" fillId="0" borderId="30" applyNumberFormat="0" applyFill="0" applyAlignment="0" applyProtection="0">
      <alignment vertical="center"/>
    </xf>
    <xf numFmtId="0" fontId="13" fillId="0" borderId="3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9" borderId="32" applyNumberFormat="0" applyAlignment="0" applyProtection="0">
      <alignment vertical="center"/>
    </xf>
    <xf numFmtId="0" fontId="15" fillId="10" borderId="33" applyNumberFormat="0" applyAlignment="0" applyProtection="0">
      <alignment vertical="center"/>
    </xf>
    <xf numFmtId="0" fontId="16" fillId="10" borderId="32" applyNumberFormat="0" applyAlignment="0" applyProtection="0">
      <alignment vertical="center"/>
    </xf>
    <xf numFmtId="0" fontId="17" fillId="11" borderId="34" applyNumberFormat="0" applyAlignment="0" applyProtection="0">
      <alignment vertical="center"/>
    </xf>
    <xf numFmtId="0" fontId="18" fillId="0" borderId="35" applyNumberFormat="0" applyFill="0" applyAlignment="0" applyProtection="0">
      <alignment vertical="center"/>
    </xf>
    <xf numFmtId="0" fontId="19" fillId="0" borderId="36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176" fontId="3" fillId="4" borderId="3" xfId="0" applyNumberFormat="1" applyFont="1" applyFill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2" borderId="7" xfId="0" applyNumberFormat="1" applyFont="1" applyFill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3" fillId="2" borderId="12" xfId="0" applyNumberFormat="1" applyFont="1" applyFill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176" fontId="3" fillId="0" borderId="17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76" fontId="3" fillId="0" borderId="12" xfId="0" applyNumberFormat="1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6" fontId="3" fillId="3" borderId="3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176" fontId="4" fillId="6" borderId="3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2" borderId="19" xfId="0" applyNumberFormat="1" applyFont="1" applyFill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/>
    </xf>
    <xf numFmtId="176" fontId="3" fillId="2" borderId="20" xfId="0" applyNumberFormat="1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176" fontId="4" fillId="7" borderId="22" xfId="0" applyNumberFormat="1" applyFont="1" applyFill="1" applyBorder="1" applyAlignment="1">
      <alignment horizontal="center" vertical="center"/>
    </xf>
    <xf numFmtId="176" fontId="4" fillId="7" borderId="18" xfId="0" applyNumberFormat="1" applyFont="1" applyFill="1" applyBorder="1" applyAlignment="1">
      <alignment horizontal="center" vertical="center"/>
    </xf>
    <xf numFmtId="176" fontId="4" fillId="7" borderId="23" xfId="0" applyNumberFormat="1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176" fontId="4" fillId="7" borderId="25" xfId="0" applyNumberFormat="1" applyFont="1" applyFill="1" applyBorder="1" applyAlignment="1">
      <alignment horizontal="center" vertical="center"/>
    </xf>
    <xf numFmtId="176" fontId="4" fillId="7" borderId="0" xfId="0" applyNumberFormat="1" applyFont="1" applyFill="1" applyAlignment="1">
      <alignment horizontal="center" vertical="center"/>
    </xf>
    <xf numFmtId="176" fontId="4" fillId="7" borderId="16" xfId="0" applyNumberFormat="1" applyFont="1" applyFill="1" applyBorder="1" applyAlignment="1">
      <alignment horizontal="center" vertical="center"/>
    </xf>
    <xf numFmtId="176" fontId="4" fillId="7" borderId="26" xfId="0" applyNumberFormat="1" applyFont="1" applyFill="1" applyBorder="1" applyAlignment="1">
      <alignment horizontal="center" vertical="center"/>
    </xf>
    <xf numFmtId="176" fontId="4" fillId="7" borderId="27" xfId="0" applyNumberFormat="1" applyFont="1" applyFill="1" applyBorder="1" applyAlignment="1">
      <alignment horizontal="center" vertical="center"/>
    </xf>
    <xf numFmtId="176" fontId="4" fillId="7" borderId="2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9"/>
  <sheetViews>
    <sheetView tabSelected="1" topLeftCell="A84" workbookViewId="0">
      <selection activeCell="C89" sqref="C89"/>
    </sheetView>
  </sheetViews>
  <sheetFormatPr defaultColWidth="9" defaultRowHeight="13.5"/>
  <cols>
    <col min="1" max="1" width="23.875" customWidth="1"/>
    <col min="2" max="2" width="10.125" customWidth="1"/>
    <col min="3" max="3" width="23.375" customWidth="1"/>
    <col min="4" max="4" width="11.2916666666667" customWidth="1"/>
    <col min="5" max="5" width="19.125" customWidth="1"/>
    <col min="6" max="6" width="13.75" customWidth="1"/>
    <col min="7" max="7" width="38.75" customWidth="1"/>
    <col min="8" max="8" width="13.75" style="1" customWidth="1"/>
    <col min="9" max="9" width="35" customWidth="1"/>
  </cols>
  <sheetData>
    <row r="1" ht="40" customHeight="1" spans="1:9">
      <c r="A1" s="2" t="s">
        <v>0</v>
      </c>
      <c r="B1" s="2"/>
      <c r="C1" s="2"/>
      <c r="D1" s="2"/>
      <c r="E1" s="2"/>
      <c r="F1" s="2"/>
      <c r="G1" s="2"/>
      <c r="H1" s="3"/>
      <c r="I1" s="2"/>
    </row>
    <row r="2" ht="36" spans="1:9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6" t="s">
        <v>8</v>
      </c>
      <c r="I2" s="7" t="s">
        <v>9</v>
      </c>
    </row>
    <row r="3" ht="25" customHeight="1" spans="1:9">
      <c r="A3" s="8" t="s">
        <v>10</v>
      </c>
      <c r="B3" s="8" t="s">
        <v>11</v>
      </c>
      <c r="C3" s="8" t="s">
        <v>12</v>
      </c>
      <c r="D3" s="9">
        <v>590</v>
      </c>
      <c r="E3" s="10" t="s">
        <v>13</v>
      </c>
      <c r="F3" s="10" t="s">
        <v>14</v>
      </c>
      <c r="G3" s="10" t="s">
        <v>15</v>
      </c>
      <c r="H3" s="11" t="s">
        <v>16</v>
      </c>
      <c r="I3" s="12"/>
    </row>
    <row r="4" ht="25" customHeight="1" spans="1:9">
      <c r="A4" s="8"/>
      <c r="B4" s="8"/>
      <c r="C4" s="13" t="s">
        <v>17</v>
      </c>
      <c r="D4" s="9">
        <v>300</v>
      </c>
      <c r="E4" s="10" t="s">
        <v>18</v>
      </c>
      <c r="F4" s="10" t="s">
        <v>14</v>
      </c>
      <c r="G4" s="10" t="s">
        <v>19</v>
      </c>
      <c r="H4" s="14"/>
      <c r="I4" s="15"/>
    </row>
    <row r="5" ht="25" customHeight="1" spans="1:9">
      <c r="A5" s="8"/>
      <c r="B5" s="8"/>
      <c r="C5" s="8" t="s">
        <v>20</v>
      </c>
      <c r="D5" s="10">
        <v>47</v>
      </c>
      <c r="E5" s="10" t="s">
        <v>21</v>
      </c>
      <c r="F5" s="10" t="s">
        <v>22</v>
      </c>
      <c r="G5" s="10">
        <v>13502149789</v>
      </c>
      <c r="H5" s="16"/>
      <c r="I5" s="17"/>
    </row>
    <row r="6" ht="25" customHeight="1" spans="1:9">
      <c r="A6" s="8"/>
      <c r="B6" s="8"/>
      <c r="C6" s="18" t="s">
        <v>23</v>
      </c>
      <c r="D6" s="19">
        <f>SUM(D3:D5)</f>
        <v>937</v>
      </c>
      <c r="E6" s="10"/>
      <c r="F6" s="20"/>
      <c r="G6" s="20"/>
      <c r="H6" s="21"/>
      <c r="I6" s="22"/>
    </row>
    <row r="7" ht="25" customHeight="1" spans="1:9">
      <c r="A7" s="8"/>
      <c r="B7" s="23" t="s">
        <v>24</v>
      </c>
      <c r="C7" s="8" t="s">
        <v>25</v>
      </c>
      <c r="D7" s="24">
        <v>408</v>
      </c>
      <c r="E7" s="10" t="s">
        <v>26</v>
      </c>
      <c r="F7" s="10" t="s">
        <v>27</v>
      </c>
      <c r="G7" s="10">
        <v>13851771988</v>
      </c>
      <c r="H7" s="11" t="s">
        <v>16</v>
      </c>
      <c r="I7" s="25" t="s">
        <v>28</v>
      </c>
    </row>
    <row r="8" ht="25" customHeight="1" spans="1:9">
      <c r="A8" s="8"/>
      <c r="B8" s="23"/>
      <c r="C8" s="23" t="s">
        <v>29</v>
      </c>
      <c r="D8" s="26">
        <v>128</v>
      </c>
      <c r="E8" s="27" t="s">
        <v>30</v>
      </c>
      <c r="F8" s="27" t="s">
        <v>27</v>
      </c>
      <c r="G8" s="27">
        <v>13913887252</v>
      </c>
      <c r="H8" s="14"/>
      <c r="I8" s="12" t="s">
        <v>31</v>
      </c>
    </row>
    <row r="9" ht="25" customHeight="1" spans="1:9">
      <c r="A9" s="8"/>
      <c r="B9" s="23"/>
      <c r="C9" s="23" t="s">
        <v>32</v>
      </c>
      <c r="D9" s="26">
        <v>28</v>
      </c>
      <c r="E9" s="28"/>
      <c r="F9" s="28"/>
      <c r="G9" s="28"/>
      <c r="H9" s="16"/>
      <c r="I9" s="17"/>
    </row>
    <row r="10" ht="25" customHeight="1" spans="1:9">
      <c r="A10" s="8"/>
      <c r="B10" s="23"/>
      <c r="C10" s="18" t="s">
        <v>23</v>
      </c>
      <c r="D10" s="19">
        <f>SUM(D7:D9)</f>
        <v>564</v>
      </c>
      <c r="E10" s="10"/>
      <c r="F10" s="20"/>
      <c r="G10" s="20"/>
      <c r="H10" s="21"/>
      <c r="I10" s="22"/>
    </row>
    <row r="11" ht="25" customHeight="1" spans="1:9">
      <c r="A11" s="8"/>
      <c r="B11" s="23" t="s">
        <v>33</v>
      </c>
      <c r="C11" s="13" t="s">
        <v>34</v>
      </c>
      <c r="D11" s="29">
        <v>9</v>
      </c>
      <c r="E11" s="27" t="s">
        <v>30</v>
      </c>
      <c r="F11" s="27" t="s">
        <v>27</v>
      </c>
      <c r="G11" s="27">
        <v>13913887252</v>
      </c>
      <c r="H11" s="11" t="s">
        <v>16</v>
      </c>
      <c r="I11" s="12" t="s">
        <v>31</v>
      </c>
    </row>
    <row r="12" ht="25" customHeight="1" spans="1:9">
      <c r="A12" s="8"/>
      <c r="B12" s="23"/>
      <c r="C12" s="13" t="s">
        <v>35</v>
      </c>
      <c r="D12" s="29">
        <v>13</v>
      </c>
      <c r="E12" s="30"/>
      <c r="F12" s="30"/>
      <c r="G12" s="30"/>
      <c r="H12" s="14"/>
      <c r="I12" s="15"/>
    </row>
    <row r="13" ht="25" customHeight="1" spans="1:9">
      <c r="A13" s="8"/>
      <c r="B13" s="23"/>
      <c r="C13" s="13" t="s">
        <v>25</v>
      </c>
      <c r="D13" s="29">
        <v>19</v>
      </c>
      <c r="E13" s="28"/>
      <c r="F13" s="28"/>
      <c r="G13" s="28"/>
      <c r="H13" s="16"/>
      <c r="I13" s="17"/>
    </row>
    <row r="14" ht="25" customHeight="1" spans="1:9">
      <c r="A14" s="8"/>
      <c r="B14" s="23"/>
      <c r="C14" s="18" t="s">
        <v>23</v>
      </c>
      <c r="D14" s="19">
        <f>SUM(D11:D13)</f>
        <v>41</v>
      </c>
      <c r="E14" s="31"/>
      <c r="F14" s="31"/>
      <c r="G14" s="31"/>
      <c r="H14" s="32"/>
      <c r="I14" s="31"/>
    </row>
    <row r="15" ht="25" customHeight="1" spans="1:9">
      <c r="A15" s="33" t="s">
        <v>36</v>
      </c>
      <c r="B15" s="34" t="s">
        <v>11</v>
      </c>
      <c r="C15" s="13" t="s">
        <v>37</v>
      </c>
      <c r="D15" s="29">
        <v>265</v>
      </c>
      <c r="E15" s="35" t="s">
        <v>38</v>
      </c>
      <c r="F15" s="35">
        <v>85866954</v>
      </c>
      <c r="G15" s="35">
        <v>13675151344</v>
      </c>
      <c r="H15" s="36" t="s">
        <v>39</v>
      </c>
      <c r="I15" s="35" t="s">
        <v>40</v>
      </c>
    </row>
    <row r="16" ht="25" customHeight="1" spans="1:9">
      <c r="A16" s="33"/>
      <c r="B16" s="34"/>
      <c r="C16" s="13" t="s">
        <v>41</v>
      </c>
      <c r="D16" s="29">
        <v>128</v>
      </c>
      <c r="E16" s="37" t="s">
        <v>42</v>
      </c>
      <c r="F16" s="37" t="s">
        <v>27</v>
      </c>
      <c r="G16" s="37">
        <v>18252038075</v>
      </c>
      <c r="H16" s="36"/>
      <c r="I16" s="38" t="s">
        <v>43</v>
      </c>
    </row>
    <row r="17" ht="25" customHeight="1" spans="1:9">
      <c r="A17" s="33"/>
      <c r="B17" s="34"/>
      <c r="C17" s="13" t="s">
        <v>44</v>
      </c>
      <c r="D17" s="29">
        <v>70</v>
      </c>
      <c r="E17" s="37" t="s">
        <v>45</v>
      </c>
      <c r="F17" s="37" t="s">
        <v>27</v>
      </c>
      <c r="G17" s="37">
        <v>13805157286</v>
      </c>
      <c r="H17" s="36"/>
      <c r="I17" s="39"/>
    </row>
    <row r="18" ht="25" customHeight="1" spans="1:9">
      <c r="A18" s="33"/>
      <c r="B18" s="34"/>
      <c r="C18" s="13" t="s">
        <v>46</v>
      </c>
      <c r="D18" s="29">
        <v>295</v>
      </c>
      <c r="E18" s="37" t="s">
        <v>47</v>
      </c>
      <c r="F18" s="37" t="s">
        <v>27</v>
      </c>
      <c r="G18" s="37">
        <v>15951823261</v>
      </c>
      <c r="H18" s="36"/>
      <c r="I18" s="40"/>
    </row>
    <row r="19" ht="25" customHeight="1" spans="1:9">
      <c r="A19" s="33"/>
      <c r="B19" s="34"/>
      <c r="C19" s="18" t="s">
        <v>23</v>
      </c>
      <c r="D19" s="19">
        <f>SUM(D15:D18)</f>
        <v>758</v>
      </c>
      <c r="E19" s="37"/>
      <c r="F19" s="37"/>
      <c r="G19" s="37"/>
      <c r="H19" s="36"/>
      <c r="I19" s="37"/>
    </row>
    <row r="20" ht="25" customHeight="1" spans="1:9">
      <c r="A20" s="33"/>
      <c r="B20" s="13" t="s">
        <v>24</v>
      </c>
      <c r="C20" s="41" t="s">
        <v>48</v>
      </c>
      <c r="D20" s="29">
        <v>33</v>
      </c>
      <c r="E20" s="37" t="s">
        <v>49</v>
      </c>
      <c r="F20" s="37">
        <v>85866415</v>
      </c>
      <c r="G20" s="37">
        <v>18951801910</v>
      </c>
      <c r="H20" s="36" t="s">
        <v>39</v>
      </c>
      <c r="I20" s="37" t="s">
        <v>50</v>
      </c>
    </row>
    <row r="21" ht="25" customHeight="1" spans="1:9">
      <c r="A21" s="33"/>
      <c r="B21" s="13"/>
      <c r="C21" s="41" t="s">
        <v>51</v>
      </c>
      <c r="D21" s="29">
        <v>4</v>
      </c>
      <c r="E21" s="37"/>
      <c r="F21" s="37"/>
      <c r="G21" s="37"/>
      <c r="H21" s="36"/>
      <c r="I21" s="37"/>
    </row>
    <row r="22" ht="25" customHeight="1" spans="1:9">
      <c r="A22" s="33"/>
      <c r="B22" s="13"/>
      <c r="C22" s="41" t="s">
        <v>52</v>
      </c>
      <c r="D22" s="29">
        <v>19</v>
      </c>
      <c r="E22" s="37"/>
      <c r="F22" s="37"/>
      <c r="G22" s="37"/>
      <c r="H22" s="36"/>
      <c r="I22" s="37"/>
    </row>
    <row r="23" ht="25" customHeight="1" spans="1:9">
      <c r="A23" s="33"/>
      <c r="B23" s="13"/>
      <c r="C23" s="41" t="s">
        <v>53</v>
      </c>
      <c r="D23" s="29">
        <v>33</v>
      </c>
      <c r="E23" s="37"/>
      <c r="F23" s="37"/>
      <c r="G23" s="37"/>
      <c r="H23" s="36"/>
      <c r="I23" s="37"/>
    </row>
    <row r="24" ht="25" customHeight="1" spans="1:9">
      <c r="A24" s="33"/>
      <c r="B24" s="13"/>
      <c r="C24" s="41" t="s">
        <v>32</v>
      </c>
      <c r="D24" s="29">
        <v>20</v>
      </c>
      <c r="E24" s="37"/>
      <c r="F24" s="37"/>
      <c r="G24" s="37"/>
      <c r="H24" s="36"/>
      <c r="I24" s="37"/>
    </row>
    <row r="25" ht="25" customHeight="1" spans="1:9">
      <c r="A25" s="33"/>
      <c r="B25" s="13"/>
      <c r="C25" s="42" t="s">
        <v>25</v>
      </c>
      <c r="D25" s="29">
        <v>249</v>
      </c>
      <c r="E25" s="37" t="s">
        <v>54</v>
      </c>
      <c r="F25" s="37">
        <v>85866415</v>
      </c>
      <c r="G25" s="37">
        <v>15850732288</v>
      </c>
      <c r="H25" s="36"/>
      <c r="I25" s="37"/>
    </row>
    <row r="26" ht="25" customHeight="1" spans="1:9">
      <c r="A26" s="33"/>
      <c r="B26" s="13"/>
      <c r="C26" s="18" t="s">
        <v>23</v>
      </c>
      <c r="D26" s="19">
        <f>SUM(D20:D25)</f>
        <v>358</v>
      </c>
      <c r="E26" s="37"/>
      <c r="F26" s="37"/>
      <c r="G26" s="37"/>
      <c r="H26" s="36"/>
      <c r="I26" s="37"/>
    </row>
    <row r="27" ht="25" customHeight="1" spans="1:9">
      <c r="A27" s="33"/>
      <c r="B27" s="43" t="s">
        <v>33</v>
      </c>
      <c r="C27" s="41" t="s">
        <v>51</v>
      </c>
      <c r="D27" s="29">
        <v>4</v>
      </c>
      <c r="E27" s="37" t="s">
        <v>49</v>
      </c>
      <c r="F27" s="37">
        <v>85866415</v>
      </c>
      <c r="G27" s="37">
        <v>18951801910</v>
      </c>
      <c r="H27" s="44" t="s">
        <v>39</v>
      </c>
      <c r="I27" s="37" t="s">
        <v>50</v>
      </c>
    </row>
    <row r="28" ht="25" customHeight="1" spans="1:9">
      <c r="A28" s="33"/>
      <c r="B28" s="43"/>
      <c r="C28" s="41" t="s">
        <v>52</v>
      </c>
      <c r="D28" s="29">
        <v>2</v>
      </c>
      <c r="E28" s="37"/>
      <c r="F28" s="37"/>
      <c r="G28" s="37"/>
      <c r="H28" s="44"/>
      <c r="I28" s="37"/>
    </row>
    <row r="29" ht="25" customHeight="1" spans="1:9">
      <c r="A29" s="33"/>
      <c r="B29" s="43"/>
      <c r="C29" s="41" t="s">
        <v>53</v>
      </c>
      <c r="D29" s="29">
        <v>7</v>
      </c>
      <c r="E29" s="37"/>
      <c r="F29" s="37"/>
      <c r="G29" s="37"/>
      <c r="H29" s="44"/>
      <c r="I29" s="37"/>
    </row>
    <row r="30" ht="25" customHeight="1" spans="1:9">
      <c r="A30" s="33"/>
      <c r="B30" s="43"/>
      <c r="C30" s="41" t="s">
        <v>25</v>
      </c>
      <c r="D30" s="29">
        <v>4</v>
      </c>
      <c r="E30" s="37"/>
      <c r="F30" s="37"/>
      <c r="G30" s="37"/>
      <c r="H30" s="44"/>
      <c r="I30" s="37"/>
    </row>
    <row r="31" ht="25" customHeight="1" spans="1:9">
      <c r="A31" s="45"/>
      <c r="B31" s="46"/>
      <c r="C31" s="18" t="s">
        <v>23</v>
      </c>
      <c r="D31" s="18">
        <f>SUM(D27:D30)</f>
        <v>17</v>
      </c>
      <c r="E31" s="37"/>
      <c r="F31" s="37"/>
      <c r="G31" s="37"/>
      <c r="H31" s="47"/>
      <c r="I31" s="37"/>
    </row>
    <row r="32" ht="25" customHeight="1" spans="1:9">
      <c r="A32" s="41" t="s">
        <v>55</v>
      </c>
      <c r="B32" s="42" t="s">
        <v>11</v>
      </c>
      <c r="C32" s="42" t="s">
        <v>56</v>
      </c>
      <c r="D32" s="10">
        <v>131</v>
      </c>
      <c r="E32" s="37" t="s">
        <v>57</v>
      </c>
      <c r="F32" s="37" t="s">
        <v>27</v>
      </c>
      <c r="G32" s="37">
        <v>17849986145</v>
      </c>
      <c r="H32" s="36" t="s">
        <v>39</v>
      </c>
      <c r="I32" s="37" t="s">
        <v>58</v>
      </c>
    </row>
    <row r="33" ht="25" customHeight="1" spans="1:9">
      <c r="A33" s="41"/>
      <c r="B33" s="42"/>
      <c r="C33" s="42" t="s">
        <v>59</v>
      </c>
      <c r="D33" s="10">
        <v>162</v>
      </c>
      <c r="E33" s="37"/>
      <c r="F33" s="37"/>
      <c r="G33" s="37"/>
      <c r="H33" s="36"/>
      <c r="I33" s="37"/>
    </row>
    <row r="34" ht="25" customHeight="1" spans="1:9">
      <c r="A34" s="41"/>
      <c r="B34" s="42"/>
      <c r="C34" s="48" t="s">
        <v>23</v>
      </c>
      <c r="D34" s="49">
        <f>SUM(D32:D33)</f>
        <v>293</v>
      </c>
      <c r="E34" s="50"/>
      <c r="F34" s="37"/>
      <c r="G34" s="37"/>
      <c r="H34" s="36"/>
      <c r="I34" s="37"/>
    </row>
    <row r="35" ht="25" customHeight="1" spans="1:9">
      <c r="A35" s="41"/>
      <c r="B35" s="41" t="s">
        <v>24</v>
      </c>
      <c r="C35" s="42" t="s">
        <v>60</v>
      </c>
      <c r="D35" s="10">
        <v>28</v>
      </c>
      <c r="E35" s="51" t="s">
        <v>30</v>
      </c>
      <c r="F35" s="51" t="s">
        <v>27</v>
      </c>
      <c r="G35" s="51">
        <v>18362973978</v>
      </c>
      <c r="H35" s="51" t="s">
        <v>61</v>
      </c>
      <c r="I35" s="51" t="s">
        <v>62</v>
      </c>
    </row>
    <row r="36" ht="25" customHeight="1" spans="1:9">
      <c r="A36" s="41"/>
      <c r="B36" s="41"/>
      <c r="C36" s="42" t="s">
        <v>63</v>
      </c>
      <c r="D36" s="52">
        <v>17</v>
      </c>
      <c r="E36" s="51"/>
      <c r="F36" s="51"/>
      <c r="G36" s="51"/>
      <c r="H36" s="51"/>
      <c r="I36" s="51"/>
    </row>
    <row r="37" ht="25" customHeight="1" spans="1:9">
      <c r="A37" s="41"/>
      <c r="B37" s="41"/>
      <c r="C37" s="42" t="s">
        <v>64</v>
      </c>
      <c r="D37" s="52">
        <v>157</v>
      </c>
      <c r="E37" s="51"/>
      <c r="F37" s="51"/>
      <c r="G37" s="51"/>
      <c r="H37" s="51"/>
      <c r="I37" s="51"/>
    </row>
    <row r="38" ht="25" customHeight="1" spans="1:9">
      <c r="A38" s="41"/>
      <c r="B38" s="41"/>
      <c r="C38" s="18" t="s">
        <v>23</v>
      </c>
      <c r="D38" s="19">
        <f>SUM(D35:D37)</f>
        <v>202</v>
      </c>
      <c r="E38" s="53"/>
      <c r="F38" s="53"/>
      <c r="G38" s="53"/>
      <c r="H38" s="53"/>
      <c r="I38" s="53"/>
    </row>
    <row r="39" ht="25" customHeight="1" spans="1:9">
      <c r="A39" s="41"/>
      <c r="B39" s="41" t="s">
        <v>33</v>
      </c>
      <c r="C39" s="13" t="s">
        <v>60</v>
      </c>
      <c r="D39" s="29">
        <v>4</v>
      </c>
      <c r="E39" s="38" t="s">
        <v>65</v>
      </c>
      <c r="F39" s="38" t="s">
        <v>27</v>
      </c>
      <c r="G39" s="38">
        <v>18851136096</v>
      </c>
      <c r="H39" s="51" t="s">
        <v>61</v>
      </c>
      <c r="I39" s="51" t="s">
        <v>62</v>
      </c>
    </row>
    <row r="40" ht="25" customHeight="1" spans="1:9">
      <c r="A40" s="41"/>
      <c r="B40" s="41"/>
      <c r="C40" s="13" t="s">
        <v>63</v>
      </c>
      <c r="D40" s="29">
        <v>6</v>
      </c>
      <c r="E40" s="39"/>
      <c r="F40" s="39"/>
      <c r="G40" s="39"/>
      <c r="H40" s="51"/>
      <c r="I40" s="51"/>
    </row>
    <row r="41" ht="25" customHeight="1" spans="1:9">
      <c r="A41" s="41"/>
      <c r="B41" s="41"/>
      <c r="C41" s="13" t="s">
        <v>25</v>
      </c>
      <c r="D41" s="29">
        <v>7</v>
      </c>
      <c r="E41" s="40"/>
      <c r="F41" s="40"/>
      <c r="G41" s="40"/>
      <c r="H41" s="51"/>
      <c r="I41" s="51"/>
    </row>
    <row r="42" ht="25" customHeight="1" spans="1:9">
      <c r="A42" s="41"/>
      <c r="B42" s="41"/>
      <c r="C42" s="48" t="s">
        <v>23</v>
      </c>
      <c r="D42" s="49">
        <f>SUM(D39:D41)</f>
        <v>17</v>
      </c>
      <c r="E42" s="50"/>
      <c r="F42" s="37"/>
      <c r="G42" s="37"/>
      <c r="H42" s="36"/>
      <c r="I42" s="37"/>
    </row>
    <row r="43" ht="25" customHeight="1" spans="1:9">
      <c r="A43" s="41" t="s">
        <v>66</v>
      </c>
      <c r="B43" s="42" t="s">
        <v>11</v>
      </c>
      <c r="C43" s="42" t="s">
        <v>67</v>
      </c>
      <c r="D43" s="52">
        <v>303</v>
      </c>
      <c r="E43" s="37" t="s">
        <v>68</v>
      </c>
      <c r="F43" s="37" t="s">
        <v>27</v>
      </c>
      <c r="G43" s="37">
        <v>15261865031</v>
      </c>
      <c r="H43" s="36" t="s">
        <v>39</v>
      </c>
      <c r="I43" s="37" t="s">
        <v>69</v>
      </c>
    </row>
    <row r="44" ht="25" customHeight="1" spans="1:9">
      <c r="A44" s="41"/>
      <c r="B44" s="42"/>
      <c r="C44" s="42" t="s">
        <v>70</v>
      </c>
      <c r="D44" s="10">
        <v>263</v>
      </c>
      <c r="E44" s="37" t="s">
        <v>71</v>
      </c>
      <c r="F44" s="37"/>
      <c r="G44" s="37">
        <v>13083587238</v>
      </c>
      <c r="H44" s="36"/>
      <c r="I44" s="37"/>
    </row>
    <row r="45" ht="25" customHeight="1" spans="1:9">
      <c r="A45" s="41"/>
      <c r="B45" s="42"/>
      <c r="C45" s="42" t="s">
        <v>72</v>
      </c>
      <c r="D45" s="10">
        <v>211</v>
      </c>
      <c r="E45" s="37" t="s">
        <v>73</v>
      </c>
      <c r="F45" s="37"/>
      <c r="G45" s="37">
        <v>18351928810</v>
      </c>
      <c r="H45" s="36"/>
      <c r="I45" s="37"/>
    </row>
    <row r="46" ht="25" customHeight="1" spans="1:9">
      <c r="A46" s="41"/>
      <c r="B46" s="42"/>
      <c r="C46" s="48" t="s">
        <v>23</v>
      </c>
      <c r="D46" s="49">
        <f>SUM(D43:D45)</f>
        <v>777</v>
      </c>
      <c r="E46" s="37"/>
      <c r="F46" s="37"/>
      <c r="G46" s="37"/>
      <c r="H46" s="36"/>
      <c r="I46" s="37"/>
    </row>
    <row r="47" ht="25" customHeight="1" spans="1:9">
      <c r="A47" s="41"/>
      <c r="B47" s="41" t="s">
        <v>24</v>
      </c>
      <c r="C47" s="42" t="s">
        <v>67</v>
      </c>
      <c r="D47" s="52">
        <v>41</v>
      </c>
      <c r="E47" s="37" t="s">
        <v>57</v>
      </c>
      <c r="F47" s="37">
        <v>83492458</v>
      </c>
      <c r="G47" s="37">
        <v>16651682218</v>
      </c>
      <c r="H47" s="36" t="s">
        <v>39</v>
      </c>
      <c r="I47" s="37" t="s">
        <v>74</v>
      </c>
    </row>
    <row r="48" ht="25" customHeight="1" spans="1:9">
      <c r="A48" s="41"/>
      <c r="B48" s="41"/>
      <c r="C48" s="42" t="s">
        <v>72</v>
      </c>
      <c r="D48" s="52">
        <v>14</v>
      </c>
      <c r="E48" s="37"/>
      <c r="F48" s="37"/>
      <c r="G48" s="37"/>
      <c r="H48" s="36"/>
      <c r="I48" s="37"/>
    </row>
    <row r="49" ht="25" customHeight="1" spans="1:9">
      <c r="A49" s="41"/>
      <c r="B49" s="41"/>
      <c r="C49" s="42" t="s">
        <v>75</v>
      </c>
      <c r="D49" s="52">
        <v>38</v>
      </c>
      <c r="E49" s="37"/>
      <c r="F49" s="37"/>
      <c r="G49" s="37"/>
      <c r="H49" s="36"/>
      <c r="I49" s="37"/>
    </row>
    <row r="50" ht="25" customHeight="1" spans="1:9">
      <c r="A50" s="41"/>
      <c r="B50" s="41"/>
      <c r="C50" s="42" t="s">
        <v>76</v>
      </c>
      <c r="D50" s="52">
        <v>275</v>
      </c>
      <c r="E50" s="37"/>
      <c r="F50" s="37"/>
      <c r="G50" s="37"/>
      <c r="H50" s="36"/>
      <c r="I50" s="37"/>
    </row>
    <row r="51" ht="25" customHeight="1" spans="1:9">
      <c r="A51" s="41"/>
      <c r="B51" s="41"/>
      <c r="C51" s="42" t="s">
        <v>77</v>
      </c>
      <c r="D51" s="52">
        <v>43</v>
      </c>
      <c r="E51" s="37"/>
      <c r="F51" s="37"/>
      <c r="G51" s="37"/>
      <c r="H51" s="36"/>
      <c r="I51" s="37"/>
    </row>
    <row r="52" ht="25" customHeight="1" spans="1:9">
      <c r="A52" s="41"/>
      <c r="B52" s="41"/>
      <c r="C52" s="48" t="s">
        <v>23</v>
      </c>
      <c r="D52" s="49">
        <f>SUM(D47:D51)</f>
        <v>411</v>
      </c>
      <c r="E52" s="37"/>
      <c r="F52" s="37"/>
      <c r="G52" s="37"/>
      <c r="H52" s="36"/>
      <c r="I52" s="37"/>
    </row>
    <row r="53" ht="25" customHeight="1" spans="1:9">
      <c r="A53" s="41"/>
      <c r="B53" s="41" t="s">
        <v>33</v>
      </c>
      <c r="C53" s="13" t="s">
        <v>70</v>
      </c>
      <c r="D53" s="29">
        <v>2</v>
      </c>
      <c r="E53" s="37" t="s">
        <v>78</v>
      </c>
      <c r="F53" s="37" t="s">
        <v>27</v>
      </c>
      <c r="G53" s="37">
        <v>18651903658</v>
      </c>
      <c r="H53" s="36" t="s">
        <v>39</v>
      </c>
      <c r="I53" s="37" t="s">
        <v>74</v>
      </c>
    </row>
    <row r="54" ht="25" customHeight="1" spans="1:9">
      <c r="A54" s="41"/>
      <c r="B54" s="41"/>
      <c r="C54" s="13" t="s">
        <v>25</v>
      </c>
      <c r="D54" s="29">
        <v>3</v>
      </c>
      <c r="E54" s="37"/>
      <c r="F54" s="37"/>
      <c r="G54" s="37"/>
      <c r="H54" s="36"/>
      <c r="I54" s="37"/>
    </row>
    <row r="55" ht="25" customHeight="1" spans="1:9">
      <c r="A55" s="41"/>
      <c r="B55" s="41"/>
      <c r="C55" s="13" t="s">
        <v>75</v>
      </c>
      <c r="D55" s="29">
        <v>15</v>
      </c>
      <c r="E55" s="37"/>
      <c r="F55" s="37"/>
      <c r="G55" s="37"/>
      <c r="H55" s="36"/>
      <c r="I55" s="37"/>
    </row>
    <row r="56" ht="25" customHeight="1" spans="1:9">
      <c r="A56" s="41"/>
      <c r="B56" s="41"/>
      <c r="C56" s="48" t="s">
        <v>23</v>
      </c>
      <c r="D56" s="49">
        <f>SUM(D53:D55)</f>
        <v>20</v>
      </c>
      <c r="E56" s="37"/>
      <c r="F56" s="37"/>
      <c r="G56" s="37"/>
      <c r="H56" s="36"/>
      <c r="I56" s="37"/>
    </row>
    <row r="57" ht="25" customHeight="1" spans="1:9">
      <c r="A57" s="54" t="s">
        <v>79</v>
      </c>
      <c r="B57" s="55" t="s">
        <v>11</v>
      </c>
      <c r="C57" s="42" t="s">
        <v>80</v>
      </c>
      <c r="D57" s="10">
        <v>28</v>
      </c>
      <c r="E57" s="37" t="s">
        <v>54</v>
      </c>
      <c r="F57" s="37">
        <v>85866148</v>
      </c>
      <c r="G57" s="37">
        <v>13952001318</v>
      </c>
      <c r="H57" s="36" t="s">
        <v>39</v>
      </c>
      <c r="I57" s="37" t="s">
        <v>81</v>
      </c>
    </row>
    <row r="58" ht="25" customHeight="1" spans="1:9">
      <c r="A58" s="54"/>
      <c r="B58" s="55"/>
      <c r="C58" s="42" t="s">
        <v>82</v>
      </c>
      <c r="D58" s="10">
        <v>164</v>
      </c>
      <c r="E58" s="37"/>
      <c r="F58" s="37"/>
      <c r="G58" s="37"/>
      <c r="H58" s="36"/>
      <c r="I58" s="37"/>
    </row>
    <row r="59" ht="25" customHeight="1" spans="1:9">
      <c r="A59" s="54"/>
      <c r="B59" s="55"/>
      <c r="C59" s="13" t="s">
        <v>83</v>
      </c>
      <c r="D59" s="10">
        <v>66</v>
      </c>
      <c r="E59" s="37" t="s">
        <v>84</v>
      </c>
      <c r="F59" s="37">
        <v>85866496</v>
      </c>
      <c r="G59" s="37">
        <v>15551195685</v>
      </c>
      <c r="H59" s="36"/>
      <c r="I59" s="37" t="s">
        <v>85</v>
      </c>
    </row>
    <row r="60" ht="25" customHeight="1" spans="1:9">
      <c r="A60" s="54"/>
      <c r="B60" s="55"/>
      <c r="C60" s="13" t="s">
        <v>86</v>
      </c>
      <c r="D60" s="10">
        <v>92</v>
      </c>
      <c r="E60" s="37"/>
      <c r="F60" s="37"/>
      <c r="G60" s="37"/>
      <c r="H60" s="36"/>
      <c r="I60" s="37"/>
    </row>
    <row r="61" ht="25" customHeight="1" spans="1:9">
      <c r="A61" s="54"/>
      <c r="B61" s="55"/>
      <c r="C61" s="13" t="s">
        <v>87</v>
      </c>
      <c r="D61" s="10">
        <v>56</v>
      </c>
      <c r="E61" s="37"/>
      <c r="F61" s="37"/>
      <c r="G61" s="37"/>
      <c r="H61" s="36"/>
      <c r="I61" s="37"/>
    </row>
    <row r="62" ht="25" customHeight="1" spans="1:9">
      <c r="A62" s="54"/>
      <c r="B62" s="55"/>
      <c r="C62" s="42" t="s">
        <v>88</v>
      </c>
      <c r="D62" s="10">
        <v>68</v>
      </c>
      <c r="E62" s="37"/>
      <c r="F62" s="37"/>
      <c r="G62" s="37"/>
      <c r="H62" s="36"/>
      <c r="I62" s="37"/>
    </row>
    <row r="63" ht="25" customHeight="1" spans="1:9">
      <c r="A63" s="54"/>
      <c r="B63" s="55"/>
      <c r="C63" s="48" t="s">
        <v>23</v>
      </c>
      <c r="D63" s="49">
        <f>SUM(D57:D62)</f>
        <v>474</v>
      </c>
      <c r="E63" s="37"/>
      <c r="F63" s="37"/>
      <c r="G63" s="37"/>
      <c r="H63" s="36"/>
      <c r="I63" s="37"/>
    </row>
    <row r="64" ht="25" customHeight="1" spans="1:9">
      <c r="A64" s="54"/>
      <c r="B64" s="41" t="s">
        <v>24</v>
      </c>
      <c r="C64" s="13" t="s">
        <v>89</v>
      </c>
      <c r="D64" s="29">
        <v>15</v>
      </c>
      <c r="E64" s="37" t="s">
        <v>90</v>
      </c>
      <c r="F64" s="37">
        <v>85866152</v>
      </c>
      <c r="G64" s="37">
        <v>13770632005</v>
      </c>
      <c r="H64" s="36" t="s">
        <v>39</v>
      </c>
      <c r="I64" s="37" t="s">
        <v>91</v>
      </c>
    </row>
    <row r="65" ht="25" customHeight="1" spans="1:9">
      <c r="A65" s="54"/>
      <c r="B65" s="41"/>
      <c r="C65" s="13" t="s">
        <v>92</v>
      </c>
      <c r="D65" s="29">
        <v>13</v>
      </c>
      <c r="E65" s="37"/>
      <c r="F65" s="37"/>
      <c r="G65" s="37"/>
      <c r="H65" s="36"/>
      <c r="I65" s="37"/>
    </row>
    <row r="66" ht="25" customHeight="1" spans="1:9">
      <c r="A66" s="54"/>
      <c r="B66" s="41"/>
      <c r="C66" s="13" t="s">
        <v>93</v>
      </c>
      <c r="D66" s="29">
        <v>44</v>
      </c>
      <c r="E66" s="37"/>
      <c r="F66" s="37"/>
      <c r="G66" s="37"/>
      <c r="H66" s="36"/>
      <c r="I66" s="37"/>
    </row>
    <row r="67" ht="25" customHeight="1" spans="1:9">
      <c r="A67" s="54"/>
      <c r="B67" s="41"/>
      <c r="C67" s="13" t="s">
        <v>25</v>
      </c>
      <c r="D67" s="29">
        <v>119</v>
      </c>
      <c r="E67" s="37"/>
      <c r="F67" s="37"/>
      <c r="G67" s="37"/>
      <c r="H67" s="36"/>
      <c r="I67" s="37"/>
    </row>
    <row r="68" ht="25" customHeight="1" spans="1:9">
      <c r="A68" s="54"/>
      <c r="B68" s="41"/>
      <c r="C68" s="13" t="s">
        <v>94</v>
      </c>
      <c r="D68" s="29">
        <v>50</v>
      </c>
      <c r="E68" s="37"/>
      <c r="F68" s="37"/>
      <c r="G68" s="37"/>
      <c r="H68" s="36"/>
      <c r="I68" s="37"/>
    </row>
    <row r="69" ht="25" customHeight="1" spans="1:9">
      <c r="A69" s="54"/>
      <c r="B69" s="41"/>
      <c r="C69" s="13" t="s">
        <v>32</v>
      </c>
      <c r="D69" s="29">
        <v>16</v>
      </c>
      <c r="E69" s="37"/>
      <c r="F69" s="37"/>
      <c r="G69" s="37"/>
      <c r="H69" s="36"/>
      <c r="I69" s="37"/>
    </row>
    <row r="70" ht="25" customHeight="1" spans="1:9">
      <c r="A70" s="54"/>
      <c r="B70" s="41"/>
      <c r="C70" s="13" t="s">
        <v>95</v>
      </c>
      <c r="D70" s="29">
        <v>8</v>
      </c>
      <c r="E70" s="37"/>
      <c r="F70" s="37"/>
      <c r="G70" s="37"/>
      <c r="H70" s="36"/>
      <c r="I70" s="37"/>
    </row>
    <row r="71" ht="25" customHeight="1" spans="1:9">
      <c r="A71" s="54"/>
      <c r="B71" s="41"/>
      <c r="C71" s="48" t="s">
        <v>23</v>
      </c>
      <c r="D71" s="49">
        <f>SUM(D64:D70)</f>
        <v>265</v>
      </c>
      <c r="E71" s="37"/>
      <c r="F71" s="37"/>
      <c r="G71" s="37"/>
      <c r="H71" s="36"/>
      <c r="I71" s="37"/>
    </row>
    <row r="72" ht="25" customHeight="1" spans="1:9">
      <c r="A72" s="54"/>
      <c r="B72" s="41" t="s">
        <v>33</v>
      </c>
      <c r="C72" s="13" t="s">
        <v>96</v>
      </c>
      <c r="D72" s="29">
        <v>10</v>
      </c>
      <c r="E72" s="37" t="s">
        <v>97</v>
      </c>
      <c r="F72" s="37" t="s">
        <v>27</v>
      </c>
      <c r="G72" s="37">
        <v>15895877008</v>
      </c>
      <c r="H72" s="36" t="s">
        <v>39</v>
      </c>
      <c r="I72" s="37" t="s">
        <v>98</v>
      </c>
    </row>
    <row r="73" ht="25" customHeight="1" spans="1:9">
      <c r="A73" s="54"/>
      <c r="B73" s="41"/>
      <c r="C73" s="48" t="s">
        <v>23</v>
      </c>
      <c r="D73" s="49">
        <f>SUM(D72:D72)</f>
        <v>10</v>
      </c>
      <c r="E73" s="37"/>
      <c r="F73" s="37"/>
      <c r="G73" s="37"/>
      <c r="H73" s="36"/>
      <c r="I73" s="37"/>
    </row>
    <row r="74" ht="25" customHeight="1" spans="1:9">
      <c r="A74" s="55" t="s">
        <v>99</v>
      </c>
      <c r="B74" s="42" t="s">
        <v>11</v>
      </c>
      <c r="C74" s="42" t="s">
        <v>100</v>
      </c>
      <c r="D74" s="10">
        <v>96</v>
      </c>
      <c r="E74" s="37" t="s">
        <v>97</v>
      </c>
      <c r="F74" s="37">
        <v>83492307</v>
      </c>
      <c r="G74" s="37">
        <v>13338626715</v>
      </c>
      <c r="H74" s="36" t="s">
        <v>39</v>
      </c>
      <c r="I74" s="37" t="s">
        <v>101</v>
      </c>
    </row>
    <row r="75" ht="25" customHeight="1" spans="1:9">
      <c r="A75" s="55"/>
      <c r="B75" s="42"/>
      <c r="C75" s="42" t="s">
        <v>102</v>
      </c>
      <c r="D75" s="10">
        <v>84</v>
      </c>
      <c r="E75" s="37"/>
      <c r="F75" s="37"/>
      <c r="G75" s="37"/>
      <c r="H75" s="36"/>
      <c r="I75" s="37"/>
    </row>
    <row r="76" ht="25" customHeight="1" spans="1:9">
      <c r="A76" s="55"/>
      <c r="B76" s="42"/>
      <c r="C76" s="48" t="s">
        <v>23</v>
      </c>
      <c r="D76" s="49">
        <f>SUM(D74:D75)</f>
        <v>180</v>
      </c>
      <c r="E76" s="50"/>
      <c r="F76" s="37"/>
      <c r="G76" s="37"/>
      <c r="H76" s="36"/>
      <c r="I76" s="37"/>
    </row>
    <row r="77" ht="25" customHeight="1" spans="1:9">
      <c r="A77" s="42" t="s">
        <v>103</v>
      </c>
      <c r="B77" s="42" t="s">
        <v>11</v>
      </c>
      <c r="C77" s="42" t="s">
        <v>104</v>
      </c>
      <c r="D77" s="10">
        <v>48</v>
      </c>
      <c r="E77" s="37" t="s">
        <v>30</v>
      </c>
      <c r="F77" s="37" t="s">
        <v>27</v>
      </c>
      <c r="G77" s="37">
        <v>18914775867</v>
      </c>
      <c r="H77" s="36" t="s">
        <v>39</v>
      </c>
      <c r="I77" s="37" t="s">
        <v>105</v>
      </c>
    </row>
    <row r="78" ht="25" customHeight="1" spans="1:9">
      <c r="A78" s="42"/>
      <c r="B78" s="42"/>
      <c r="C78" s="42" t="s">
        <v>106</v>
      </c>
      <c r="D78" s="10">
        <v>44</v>
      </c>
      <c r="E78" s="37"/>
      <c r="F78" s="37"/>
      <c r="G78" s="37"/>
      <c r="H78" s="36"/>
      <c r="I78" s="37"/>
    </row>
    <row r="79" ht="25" customHeight="1" spans="1:9">
      <c r="A79" s="42"/>
      <c r="B79" s="42"/>
      <c r="C79" s="42" t="s">
        <v>107</v>
      </c>
      <c r="D79" s="52">
        <v>60</v>
      </c>
      <c r="E79" s="37"/>
      <c r="F79" s="37"/>
      <c r="G79" s="37"/>
      <c r="H79" s="36"/>
      <c r="I79" s="37"/>
    </row>
    <row r="80" ht="25" customHeight="1" spans="1:9">
      <c r="A80" s="42"/>
      <c r="B80" s="42"/>
      <c r="C80" s="48" t="s">
        <v>23</v>
      </c>
      <c r="D80" s="49">
        <f>SUM(D77:D79)</f>
        <v>152</v>
      </c>
      <c r="E80" s="50"/>
      <c r="F80" s="37"/>
      <c r="G80" s="37"/>
      <c r="H80" s="36"/>
      <c r="I80" s="37"/>
    </row>
    <row r="81" ht="25" customHeight="1" spans="1:9">
      <c r="A81" s="42"/>
      <c r="B81" s="41" t="s">
        <v>24</v>
      </c>
      <c r="C81" s="42" t="s">
        <v>48</v>
      </c>
      <c r="D81" s="52">
        <v>38</v>
      </c>
      <c r="E81" s="37" t="s">
        <v>108</v>
      </c>
      <c r="F81" s="37" t="s">
        <v>27</v>
      </c>
      <c r="G81" s="37">
        <v>18951650236</v>
      </c>
      <c r="H81" s="36" t="s">
        <v>39</v>
      </c>
      <c r="I81" s="37" t="s">
        <v>109</v>
      </c>
    </row>
    <row r="82" ht="25" customHeight="1" spans="1:9">
      <c r="A82" s="42"/>
      <c r="B82" s="41"/>
      <c r="C82" s="42" t="s">
        <v>110</v>
      </c>
      <c r="D82" s="52">
        <v>94</v>
      </c>
      <c r="E82" s="37"/>
      <c r="F82" s="37"/>
      <c r="G82" s="37"/>
      <c r="H82" s="36"/>
      <c r="I82" s="37"/>
    </row>
    <row r="83" ht="25" customHeight="1" spans="1:9">
      <c r="A83" s="42"/>
      <c r="B83" s="41"/>
      <c r="C83" s="42" t="s">
        <v>111</v>
      </c>
      <c r="D83" s="52">
        <v>2</v>
      </c>
      <c r="E83" s="37"/>
      <c r="F83" s="37"/>
      <c r="G83" s="37"/>
      <c r="H83" s="36"/>
      <c r="I83" s="37"/>
    </row>
    <row r="84" ht="25" customHeight="1" spans="1:9">
      <c r="A84" s="42"/>
      <c r="B84" s="41"/>
      <c r="C84" s="42" t="s">
        <v>112</v>
      </c>
      <c r="D84" s="52">
        <v>1</v>
      </c>
      <c r="E84" s="37"/>
      <c r="F84" s="37"/>
      <c r="G84" s="37"/>
      <c r="H84" s="36"/>
      <c r="I84" s="37"/>
    </row>
    <row r="85" ht="25" customHeight="1" spans="1:9">
      <c r="A85" s="42"/>
      <c r="B85" s="41"/>
      <c r="C85" s="42" t="s">
        <v>25</v>
      </c>
      <c r="D85" s="52">
        <v>133</v>
      </c>
      <c r="E85" s="37"/>
      <c r="F85" s="37"/>
      <c r="G85" s="37"/>
      <c r="H85" s="36"/>
      <c r="I85" s="37"/>
    </row>
    <row r="86" ht="25" customHeight="1" spans="1:9">
      <c r="A86" s="42"/>
      <c r="B86" s="41"/>
      <c r="C86" s="48" t="s">
        <v>23</v>
      </c>
      <c r="D86" s="49">
        <f>SUM(D81:D85)</f>
        <v>268</v>
      </c>
      <c r="E86" s="50"/>
      <c r="F86" s="37"/>
      <c r="G86" s="37"/>
      <c r="H86" s="36"/>
      <c r="I86" s="37"/>
    </row>
    <row r="87" ht="25" customHeight="1" spans="1:9">
      <c r="A87" s="42"/>
      <c r="B87" s="41" t="s">
        <v>33</v>
      </c>
      <c r="C87" s="13" t="s">
        <v>113</v>
      </c>
      <c r="D87" s="29">
        <v>14</v>
      </c>
      <c r="E87" s="37" t="s">
        <v>21</v>
      </c>
      <c r="F87" s="37" t="s">
        <v>27</v>
      </c>
      <c r="G87" s="37">
        <v>18168406675</v>
      </c>
      <c r="H87" s="36" t="s">
        <v>39</v>
      </c>
      <c r="I87" s="37" t="s">
        <v>109</v>
      </c>
    </row>
    <row r="88" ht="25" customHeight="1" spans="1:9">
      <c r="A88" s="42"/>
      <c r="B88" s="41"/>
      <c r="C88" s="13" t="s">
        <v>114</v>
      </c>
      <c r="D88" s="29">
        <v>4</v>
      </c>
      <c r="E88" s="37"/>
      <c r="F88" s="37"/>
      <c r="G88" s="37"/>
      <c r="H88" s="36"/>
      <c r="I88" s="37"/>
    </row>
    <row r="89" ht="25" customHeight="1" spans="1:9">
      <c r="A89" s="42"/>
      <c r="B89" s="41"/>
      <c r="C89" s="13" t="s">
        <v>111</v>
      </c>
      <c r="D89" s="29">
        <v>6</v>
      </c>
      <c r="E89" s="37"/>
      <c r="F89" s="37"/>
      <c r="G89" s="37"/>
      <c r="H89" s="36"/>
      <c r="I89" s="37"/>
    </row>
    <row r="90" ht="25" customHeight="1" spans="1:9">
      <c r="A90" s="42"/>
      <c r="B90" s="41"/>
      <c r="C90" s="13" t="s">
        <v>25</v>
      </c>
      <c r="D90" s="29">
        <v>3</v>
      </c>
      <c r="E90" s="37"/>
      <c r="F90" s="37"/>
      <c r="G90" s="37"/>
      <c r="H90" s="36"/>
      <c r="I90" s="37"/>
    </row>
    <row r="91" ht="25" customHeight="1" spans="1:9">
      <c r="A91" s="42"/>
      <c r="B91" s="41"/>
      <c r="C91" s="13" t="s">
        <v>112</v>
      </c>
      <c r="D91" s="29">
        <v>7</v>
      </c>
      <c r="E91" s="37"/>
      <c r="F91" s="37"/>
      <c r="G91" s="37"/>
      <c r="H91" s="36"/>
      <c r="I91" s="37"/>
    </row>
    <row r="92" ht="25" customHeight="1" spans="1:9">
      <c r="A92" s="42"/>
      <c r="B92" s="41"/>
      <c r="C92" s="48" t="s">
        <v>23</v>
      </c>
      <c r="D92" s="49">
        <f>SUM(D87:D91)</f>
        <v>34</v>
      </c>
      <c r="E92" s="50"/>
      <c r="F92" s="37"/>
      <c r="G92" s="37"/>
      <c r="H92" s="36"/>
      <c r="I92" s="37"/>
    </row>
    <row r="93" ht="25" customHeight="1" spans="1:9">
      <c r="A93" s="42" t="s">
        <v>115</v>
      </c>
      <c r="B93" s="42" t="s">
        <v>11</v>
      </c>
      <c r="C93" s="42" t="s">
        <v>116</v>
      </c>
      <c r="D93" s="10">
        <v>50</v>
      </c>
      <c r="E93" s="37" t="s">
        <v>117</v>
      </c>
      <c r="F93" s="37">
        <v>85866626</v>
      </c>
      <c r="G93" s="37">
        <v>18761679187</v>
      </c>
      <c r="H93" s="36" t="s">
        <v>39</v>
      </c>
      <c r="I93" s="37" t="s">
        <v>118</v>
      </c>
    </row>
    <row r="94" ht="25" customHeight="1" spans="1:9">
      <c r="A94" s="42"/>
      <c r="B94" s="42"/>
      <c r="C94" s="42" t="s">
        <v>119</v>
      </c>
      <c r="D94" s="10">
        <v>25</v>
      </c>
      <c r="E94" s="37"/>
      <c r="F94" s="37"/>
      <c r="G94" s="37"/>
      <c r="H94" s="36"/>
      <c r="I94" s="37"/>
    </row>
    <row r="95" ht="25" customHeight="1" spans="1:9">
      <c r="A95" s="42"/>
      <c r="B95" s="42"/>
      <c r="C95" s="56" t="s">
        <v>120</v>
      </c>
      <c r="D95" s="57">
        <v>35</v>
      </c>
      <c r="E95" s="37"/>
      <c r="F95" s="37"/>
      <c r="G95" s="37"/>
      <c r="H95" s="36"/>
      <c r="I95" s="37"/>
    </row>
    <row r="96" ht="25" customHeight="1" spans="1:9">
      <c r="A96" s="42"/>
      <c r="B96" s="42"/>
      <c r="C96" s="48" t="s">
        <v>23</v>
      </c>
      <c r="D96" s="49">
        <f>SUM(D93:D95)</f>
        <v>110</v>
      </c>
      <c r="E96" s="37"/>
      <c r="F96" s="37"/>
      <c r="G96" s="37"/>
      <c r="H96" s="36"/>
      <c r="I96" s="37"/>
    </row>
    <row r="97" ht="25" customHeight="1" spans="1:9">
      <c r="A97" s="42"/>
      <c r="B97" s="41" t="s">
        <v>24</v>
      </c>
      <c r="C97" s="42" t="s">
        <v>121</v>
      </c>
      <c r="D97" s="29">
        <v>49</v>
      </c>
      <c r="E97" s="37" t="s">
        <v>122</v>
      </c>
      <c r="F97" s="37">
        <v>83492604</v>
      </c>
      <c r="G97" s="37">
        <v>13376087600</v>
      </c>
      <c r="H97" s="36" t="s">
        <v>39</v>
      </c>
      <c r="I97" s="37" t="s">
        <v>123</v>
      </c>
    </row>
    <row r="98" ht="25" customHeight="1" spans="1:9">
      <c r="A98" s="42"/>
      <c r="B98" s="41"/>
      <c r="C98" s="41" t="s">
        <v>120</v>
      </c>
      <c r="D98" s="57">
        <v>23</v>
      </c>
      <c r="E98" s="37"/>
      <c r="F98" s="37"/>
      <c r="G98" s="37"/>
      <c r="H98" s="36"/>
      <c r="I98" s="37"/>
    </row>
    <row r="99" ht="25" customHeight="1" spans="1:9">
      <c r="A99" s="42"/>
      <c r="B99" s="41"/>
      <c r="C99" s="41" t="s">
        <v>25</v>
      </c>
      <c r="D99" s="57">
        <v>32</v>
      </c>
      <c r="E99" s="37"/>
      <c r="F99" s="37"/>
      <c r="G99" s="37"/>
      <c r="H99" s="36"/>
      <c r="I99" s="37"/>
    </row>
    <row r="100" ht="25" customHeight="1" spans="1:9">
      <c r="A100" s="42"/>
      <c r="B100" s="41"/>
      <c r="C100" s="49" t="s">
        <v>23</v>
      </c>
      <c r="D100" s="49">
        <f>SUM(D97:D99)</f>
        <v>104</v>
      </c>
      <c r="E100" s="37"/>
      <c r="F100" s="37"/>
      <c r="G100" s="37"/>
      <c r="H100" s="36"/>
      <c r="I100" s="37"/>
    </row>
    <row r="101" ht="25" customHeight="1" spans="1:9">
      <c r="A101" s="42" t="s">
        <v>124</v>
      </c>
      <c r="B101" s="42" t="s">
        <v>11</v>
      </c>
      <c r="C101" s="42" t="s">
        <v>125</v>
      </c>
      <c r="D101" s="10">
        <v>168</v>
      </c>
      <c r="E101" s="37" t="s">
        <v>126</v>
      </c>
      <c r="F101" s="37" t="s">
        <v>27</v>
      </c>
      <c r="G101" s="37">
        <v>17602512980</v>
      </c>
      <c r="H101" s="36" t="s">
        <v>16</v>
      </c>
      <c r="I101" s="37"/>
    </row>
    <row r="102" ht="25" customHeight="1" spans="1:9">
      <c r="A102" s="42"/>
      <c r="B102" s="42"/>
      <c r="C102" s="13" t="s">
        <v>127</v>
      </c>
      <c r="D102" s="10">
        <v>102</v>
      </c>
      <c r="E102" s="37"/>
      <c r="F102" s="37"/>
      <c r="G102" s="37"/>
      <c r="H102" s="36"/>
      <c r="I102" s="37"/>
    </row>
    <row r="103" ht="25" customHeight="1" spans="1:9">
      <c r="A103" s="42"/>
      <c r="B103" s="42"/>
      <c r="C103" s="42" t="s">
        <v>128</v>
      </c>
      <c r="D103" s="10">
        <v>43</v>
      </c>
      <c r="E103" s="37" t="s">
        <v>129</v>
      </c>
      <c r="F103" s="37"/>
      <c r="G103" s="37">
        <v>13585170186</v>
      </c>
      <c r="H103" s="36"/>
      <c r="I103" s="37"/>
    </row>
    <row r="104" ht="25" customHeight="1" spans="1:9">
      <c r="A104" s="42"/>
      <c r="B104" s="42"/>
      <c r="C104" s="42" t="s">
        <v>130</v>
      </c>
      <c r="D104" s="58">
        <v>42</v>
      </c>
      <c r="E104" s="37"/>
      <c r="F104" s="37"/>
      <c r="G104" s="37"/>
      <c r="H104" s="36"/>
      <c r="I104" s="37"/>
    </row>
    <row r="105" ht="25" customHeight="1" spans="1:9">
      <c r="A105" s="42"/>
      <c r="B105" s="42"/>
      <c r="C105" s="48" t="s">
        <v>23</v>
      </c>
      <c r="D105" s="49">
        <f>SUM(D101:D104)</f>
        <v>355</v>
      </c>
      <c r="E105" s="37"/>
      <c r="F105" s="37"/>
      <c r="G105" s="37"/>
      <c r="H105" s="36"/>
      <c r="I105" s="37"/>
    </row>
    <row r="106" ht="25" customHeight="1" spans="1:9">
      <c r="A106" s="42"/>
      <c r="B106" s="41" t="s">
        <v>24</v>
      </c>
      <c r="C106" s="42" t="s">
        <v>131</v>
      </c>
      <c r="D106" s="52">
        <v>24</v>
      </c>
      <c r="E106" s="37" t="s">
        <v>38</v>
      </c>
      <c r="F106" s="37" t="s">
        <v>27</v>
      </c>
      <c r="G106" s="37">
        <v>13776697555</v>
      </c>
      <c r="H106" s="36" t="s">
        <v>16</v>
      </c>
      <c r="I106" s="37" t="s">
        <v>132</v>
      </c>
    </row>
    <row r="107" ht="25" customHeight="1" spans="1:9">
      <c r="A107" s="42"/>
      <c r="B107" s="41"/>
      <c r="C107" s="42" t="s">
        <v>25</v>
      </c>
      <c r="D107" s="52">
        <v>79</v>
      </c>
      <c r="E107" s="37"/>
      <c r="F107" s="37"/>
      <c r="G107" s="37"/>
      <c r="H107" s="36"/>
      <c r="I107" s="37"/>
    </row>
    <row r="108" ht="25" customHeight="1" spans="1:9">
      <c r="A108" s="42"/>
      <c r="B108" s="41"/>
      <c r="C108" s="42" t="s">
        <v>133</v>
      </c>
      <c r="D108" s="52">
        <v>21</v>
      </c>
      <c r="E108" s="37"/>
      <c r="F108" s="37"/>
      <c r="G108" s="37"/>
      <c r="H108" s="36"/>
      <c r="I108" s="37"/>
    </row>
    <row r="109" ht="25" customHeight="1" spans="1:9">
      <c r="A109" s="42"/>
      <c r="B109" s="41"/>
      <c r="C109" s="48" t="s">
        <v>23</v>
      </c>
      <c r="D109" s="49">
        <f>SUM(D106:D108)</f>
        <v>124</v>
      </c>
      <c r="E109" s="37"/>
      <c r="F109" s="37"/>
      <c r="G109" s="37"/>
      <c r="H109" s="36"/>
      <c r="I109" s="37"/>
    </row>
    <row r="110" ht="25" customHeight="1" spans="1:9">
      <c r="A110" s="42"/>
      <c r="B110" s="41" t="s">
        <v>33</v>
      </c>
      <c r="C110" s="13" t="s">
        <v>131</v>
      </c>
      <c r="D110" s="29">
        <v>6</v>
      </c>
      <c r="E110" s="37" t="s">
        <v>134</v>
      </c>
      <c r="F110" s="37" t="s">
        <v>27</v>
      </c>
      <c r="G110" s="37">
        <v>15951903483</v>
      </c>
      <c r="H110" s="36" t="s">
        <v>16</v>
      </c>
      <c r="I110" s="37" t="s">
        <v>135</v>
      </c>
    </row>
    <row r="111" ht="25" customHeight="1" spans="1:9">
      <c r="A111" s="42"/>
      <c r="B111" s="41"/>
      <c r="C111" s="48" t="s">
        <v>23</v>
      </c>
      <c r="D111" s="49">
        <f>SUM(D110:D110)</f>
        <v>6</v>
      </c>
      <c r="E111" s="37"/>
      <c r="F111" s="37"/>
      <c r="G111" s="37"/>
      <c r="H111" s="36"/>
      <c r="I111" s="37"/>
    </row>
    <row r="112" ht="25" customHeight="1" spans="1:9">
      <c r="A112" s="59" t="s">
        <v>136</v>
      </c>
      <c r="B112" s="42" t="s">
        <v>11</v>
      </c>
      <c r="C112" s="42" t="s">
        <v>137</v>
      </c>
      <c r="D112" s="10">
        <v>31</v>
      </c>
      <c r="E112" s="37" t="s">
        <v>138</v>
      </c>
      <c r="F112" s="37" t="s">
        <v>27</v>
      </c>
      <c r="G112" s="37">
        <v>17826029324</v>
      </c>
      <c r="H112" s="36" t="s">
        <v>39</v>
      </c>
      <c r="I112" s="37" t="s">
        <v>139</v>
      </c>
    </row>
    <row r="113" ht="25" customHeight="1" spans="1:9">
      <c r="A113" s="59"/>
      <c r="B113" s="42"/>
      <c r="C113" s="42" t="s">
        <v>140</v>
      </c>
      <c r="D113" s="10">
        <v>62</v>
      </c>
      <c r="E113" s="37"/>
      <c r="F113" s="37"/>
      <c r="G113" s="37"/>
      <c r="H113" s="36"/>
      <c r="I113" s="37"/>
    </row>
    <row r="114" ht="25" customHeight="1" spans="1:9">
      <c r="A114" s="59"/>
      <c r="B114" s="42"/>
      <c r="C114" s="42" t="s">
        <v>141</v>
      </c>
      <c r="D114" s="10">
        <v>48</v>
      </c>
      <c r="E114" s="37"/>
      <c r="F114" s="37"/>
      <c r="G114" s="37"/>
      <c r="H114" s="36"/>
      <c r="I114" s="37"/>
    </row>
    <row r="115" ht="25" customHeight="1" spans="1:9">
      <c r="A115" s="59"/>
      <c r="B115" s="42"/>
      <c r="C115" s="42" t="s">
        <v>142</v>
      </c>
      <c r="D115" s="58">
        <v>61</v>
      </c>
      <c r="E115" s="37"/>
      <c r="F115" s="37"/>
      <c r="G115" s="37"/>
      <c r="H115" s="36"/>
      <c r="I115" s="37"/>
    </row>
    <row r="116" ht="25" customHeight="1" spans="1:9">
      <c r="A116" s="59"/>
      <c r="B116" s="42"/>
      <c r="C116" s="60" t="s">
        <v>23</v>
      </c>
      <c r="D116" s="60">
        <f>SUM(D112:D115)</f>
        <v>202</v>
      </c>
      <c r="E116" s="37"/>
      <c r="F116" s="37"/>
      <c r="G116" s="37"/>
      <c r="H116" s="36"/>
      <c r="I116" s="37"/>
    </row>
    <row r="117" ht="25" customHeight="1" spans="1:9">
      <c r="A117" s="59"/>
      <c r="B117" s="41" t="s">
        <v>24</v>
      </c>
      <c r="C117" s="42" t="s">
        <v>143</v>
      </c>
      <c r="D117" s="52">
        <v>23</v>
      </c>
      <c r="E117" s="37" t="s">
        <v>144</v>
      </c>
      <c r="F117" s="37">
        <v>85866607</v>
      </c>
      <c r="G117" s="37">
        <v>18951893162</v>
      </c>
      <c r="H117" s="36" t="s">
        <v>39</v>
      </c>
      <c r="I117" s="37" t="s">
        <v>139</v>
      </c>
    </row>
    <row r="118" ht="25" customHeight="1" spans="1:9">
      <c r="A118" s="59"/>
      <c r="B118" s="41"/>
      <c r="C118" s="42" t="s">
        <v>145</v>
      </c>
      <c r="D118" s="52">
        <v>30</v>
      </c>
      <c r="E118" s="37"/>
      <c r="F118" s="37"/>
      <c r="G118" s="37"/>
      <c r="H118" s="36"/>
      <c r="I118" s="37"/>
    </row>
    <row r="119" ht="25" customHeight="1" spans="1:9">
      <c r="A119" s="59"/>
      <c r="B119" s="41"/>
      <c r="C119" s="42" t="s">
        <v>146</v>
      </c>
      <c r="D119" s="52">
        <v>29</v>
      </c>
      <c r="E119" s="37"/>
      <c r="F119" s="37"/>
      <c r="G119" s="37"/>
      <c r="H119" s="36"/>
      <c r="I119" s="37"/>
    </row>
    <row r="120" ht="25" customHeight="1" spans="1:9">
      <c r="A120" s="59"/>
      <c r="B120" s="41"/>
      <c r="C120" s="48" t="s">
        <v>23</v>
      </c>
      <c r="D120" s="49">
        <f>SUM(D117:D119)</f>
        <v>82</v>
      </c>
      <c r="E120" s="50"/>
      <c r="F120" s="37"/>
      <c r="G120" s="37"/>
      <c r="H120" s="36"/>
      <c r="I120" s="37"/>
    </row>
    <row r="121" ht="25" customHeight="1" spans="1:9">
      <c r="A121" s="59"/>
      <c r="B121" s="42" t="s">
        <v>33</v>
      </c>
      <c r="C121" s="42" t="s">
        <v>143</v>
      </c>
      <c r="D121" s="10">
        <v>4</v>
      </c>
      <c r="E121" s="37" t="s">
        <v>144</v>
      </c>
      <c r="F121" s="37">
        <v>85866607</v>
      </c>
      <c r="G121" s="37">
        <v>18951893162</v>
      </c>
      <c r="H121" s="36" t="s">
        <v>39</v>
      </c>
      <c r="I121" s="37" t="s">
        <v>139</v>
      </c>
    </row>
    <row r="122" ht="25" customHeight="1" spans="1:9">
      <c r="A122" s="59"/>
      <c r="B122" s="42"/>
      <c r="C122" s="42" t="s">
        <v>146</v>
      </c>
      <c r="D122" s="10">
        <v>4</v>
      </c>
      <c r="E122" s="37"/>
      <c r="F122" s="37"/>
      <c r="G122" s="37"/>
      <c r="H122" s="36"/>
      <c r="I122" s="37"/>
    </row>
    <row r="123" ht="25" customHeight="1" spans="1:9">
      <c r="A123" s="59"/>
      <c r="B123" s="42"/>
      <c r="C123" s="48" t="s">
        <v>23</v>
      </c>
      <c r="D123" s="49">
        <f>SUM(D121:D122)</f>
        <v>8</v>
      </c>
      <c r="E123" s="50"/>
      <c r="F123" s="37"/>
      <c r="G123" s="37"/>
      <c r="H123" s="36"/>
      <c r="I123" s="37"/>
    </row>
    <row r="124" ht="25" customHeight="1" spans="1:9">
      <c r="A124" s="41" t="s">
        <v>147</v>
      </c>
      <c r="B124" s="42" t="s">
        <v>11</v>
      </c>
      <c r="C124" s="13" t="s">
        <v>148</v>
      </c>
      <c r="D124" s="10">
        <v>48</v>
      </c>
      <c r="E124" s="37" t="s">
        <v>97</v>
      </c>
      <c r="F124" s="37" t="s">
        <v>27</v>
      </c>
      <c r="G124" s="37">
        <v>13951906095</v>
      </c>
      <c r="H124" s="36" t="s">
        <v>16</v>
      </c>
      <c r="I124" s="37" t="s">
        <v>149</v>
      </c>
    </row>
    <row r="125" ht="25" customHeight="1" spans="1:9">
      <c r="A125" s="41"/>
      <c r="B125" s="42"/>
      <c r="C125" s="13" t="s">
        <v>150</v>
      </c>
      <c r="D125" s="10">
        <v>41</v>
      </c>
      <c r="E125" s="37"/>
      <c r="F125" s="37"/>
      <c r="G125" s="37"/>
      <c r="H125" s="36"/>
      <c r="I125" s="37"/>
    </row>
    <row r="126" ht="25" customHeight="1" spans="1:9">
      <c r="A126" s="41"/>
      <c r="B126" s="42"/>
      <c r="C126" s="13" t="s">
        <v>151</v>
      </c>
      <c r="D126" s="58">
        <v>39</v>
      </c>
      <c r="E126" s="37"/>
      <c r="F126" s="37"/>
      <c r="G126" s="37"/>
      <c r="H126" s="36"/>
      <c r="I126" s="37"/>
    </row>
    <row r="127" ht="25" customHeight="1" spans="1:9">
      <c r="A127" s="41"/>
      <c r="B127" s="42"/>
      <c r="C127" s="48" t="s">
        <v>23</v>
      </c>
      <c r="D127" s="49">
        <f>SUM(D124:D126)</f>
        <v>128</v>
      </c>
      <c r="E127" s="37"/>
      <c r="F127" s="37"/>
      <c r="G127" s="37"/>
      <c r="H127" s="36"/>
      <c r="I127" s="37"/>
    </row>
    <row r="128" ht="25" customHeight="1" spans="1:9">
      <c r="A128" s="41"/>
      <c r="B128" s="41" t="s">
        <v>24</v>
      </c>
      <c r="C128" s="42" t="s">
        <v>25</v>
      </c>
      <c r="D128" s="52">
        <v>40</v>
      </c>
      <c r="E128" s="37" t="s">
        <v>97</v>
      </c>
      <c r="F128" s="37" t="s">
        <v>27</v>
      </c>
      <c r="G128" s="37">
        <v>13951906095</v>
      </c>
      <c r="H128" s="36" t="s">
        <v>16</v>
      </c>
      <c r="I128" s="37" t="s">
        <v>149</v>
      </c>
    </row>
    <row r="129" ht="25" customHeight="1" spans="1:9">
      <c r="A129" s="41"/>
      <c r="B129" s="41"/>
      <c r="C129" s="42" t="s">
        <v>152</v>
      </c>
      <c r="D129" s="52">
        <v>20</v>
      </c>
      <c r="E129" s="37"/>
      <c r="F129" s="37"/>
      <c r="G129" s="37"/>
      <c r="H129" s="36"/>
      <c r="I129" s="37"/>
    </row>
    <row r="130" ht="25" customHeight="1" spans="1:9">
      <c r="A130" s="41"/>
      <c r="B130" s="41"/>
      <c r="C130" s="42" t="s">
        <v>153</v>
      </c>
      <c r="D130" s="52">
        <v>11</v>
      </c>
      <c r="E130" s="37"/>
      <c r="F130" s="37"/>
      <c r="G130" s="37"/>
      <c r="H130" s="36"/>
      <c r="I130" s="37"/>
    </row>
    <row r="131" ht="25" customHeight="1" spans="1:9">
      <c r="A131" s="41"/>
      <c r="B131" s="41"/>
      <c r="C131" s="48" t="s">
        <v>23</v>
      </c>
      <c r="D131" s="49">
        <f>SUM(D128:D130)</f>
        <v>71</v>
      </c>
      <c r="E131" s="61"/>
      <c r="F131" s="61"/>
      <c r="G131" s="61"/>
      <c r="H131" s="62"/>
      <c r="I131" s="61"/>
    </row>
    <row r="132" ht="25" customHeight="1" spans="1:9">
      <c r="A132" s="41" t="s">
        <v>154</v>
      </c>
      <c r="B132" s="42" t="s">
        <v>11</v>
      </c>
      <c r="C132" s="42" t="s">
        <v>155</v>
      </c>
      <c r="D132" s="10">
        <v>56</v>
      </c>
      <c r="E132" s="37" t="s">
        <v>156</v>
      </c>
      <c r="F132" s="37" t="s">
        <v>27</v>
      </c>
      <c r="G132" s="37">
        <v>18651836039</v>
      </c>
      <c r="H132" s="36" t="s">
        <v>39</v>
      </c>
      <c r="I132" s="37" t="s">
        <v>157</v>
      </c>
    </row>
    <row r="133" ht="25" customHeight="1" spans="1:9">
      <c r="A133" s="41"/>
      <c r="B133" s="42"/>
      <c r="C133" s="42" t="s">
        <v>158</v>
      </c>
      <c r="D133" s="10">
        <v>69</v>
      </c>
      <c r="E133" s="37"/>
      <c r="F133" s="37"/>
      <c r="G133" s="37"/>
      <c r="H133" s="36"/>
      <c r="I133" s="37"/>
    </row>
    <row r="134" ht="25" customHeight="1" spans="1:9">
      <c r="A134" s="41"/>
      <c r="B134" s="42"/>
      <c r="C134" s="42" t="s">
        <v>159</v>
      </c>
      <c r="D134" s="58">
        <v>39</v>
      </c>
      <c r="E134" s="37"/>
      <c r="F134" s="37"/>
      <c r="G134" s="37"/>
      <c r="H134" s="36"/>
      <c r="I134" s="37"/>
    </row>
    <row r="135" ht="25" customHeight="1" spans="1:9">
      <c r="A135" s="41"/>
      <c r="B135" s="42"/>
      <c r="C135" s="41" t="s">
        <v>160</v>
      </c>
      <c r="D135" s="57">
        <v>63</v>
      </c>
      <c r="E135" s="37"/>
      <c r="F135" s="37"/>
      <c r="G135" s="37"/>
      <c r="H135" s="36"/>
      <c r="I135" s="37"/>
    </row>
    <row r="136" ht="25" customHeight="1" spans="1:9">
      <c r="A136" s="41"/>
      <c r="B136" s="42"/>
      <c r="C136" s="48" t="s">
        <v>23</v>
      </c>
      <c r="D136" s="49">
        <f>SUM(D132:D135)</f>
        <v>227</v>
      </c>
      <c r="E136" s="37"/>
      <c r="F136" s="37"/>
      <c r="G136" s="37"/>
      <c r="H136" s="36"/>
      <c r="I136" s="37"/>
    </row>
    <row r="137" ht="25" customHeight="1" spans="1:9">
      <c r="A137" s="41"/>
      <c r="B137" s="41" t="s">
        <v>24</v>
      </c>
      <c r="C137" s="41" t="s">
        <v>161</v>
      </c>
      <c r="D137" s="57">
        <v>19</v>
      </c>
      <c r="E137" s="37" t="s">
        <v>97</v>
      </c>
      <c r="F137" s="37" t="s">
        <v>27</v>
      </c>
      <c r="G137" s="37">
        <v>15933331527</v>
      </c>
      <c r="H137" s="36" t="s">
        <v>39</v>
      </c>
      <c r="I137" s="37" t="s">
        <v>157</v>
      </c>
    </row>
    <row r="138" ht="25" customHeight="1" spans="1:9">
      <c r="A138" s="41"/>
      <c r="B138" s="41"/>
      <c r="C138" s="42" t="s">
        <v>162</v>
      </c>
      <c r="D138" s="52">
        <v>24</v>
      </c>
      <c r="E138" s="37"/>
      <c r="F138" s="37"/>
      <c r="G138" s="37"/>
      <c r="H138" s="36"/>
      <c r="I138" s="37"/>
    </row>
    <row r="139" ht="25" customHeight="1" spans="1:9">
      <c r="A139" s="41"/>
      <c r="B139" s="41"/>
      <c r="C139" s="48" t="s">
        <v>23</v>
      </c>
      <c r="D139" s="49">
        <f>SUM(D137:D138)</f>
        <v>43</v>
      </c>
      <c r="E139" s="37"/>
      <c r="F139" s="37"/>
      <c r="G139" s="37"/>
      <c r="H139" s="36"/>
      <c r="I139" s="37"/>
    </row>
    <row r="140" ht="25" customHeight="1" spans="1:9">
      <c r="A140" s="42" t="s">
        <v>163</v>
      </c>
      <c r="B140" s="42" t="s">
        <v>11</v>
      </c>
      <c r="C140" s="13" t="s">
        <v>164</v>
      </c>
      <c r="D140" s="10">
        <v>30</v>
      </c>
      <c r="E140" s="37" t="s">
        <v>165</v>
      </c>
      <c r="F140" s="37">
        <v>85866764</v>
      </c>
      <c r="G140" s="37">
        <v>15195880891</v>
      </c>
      <c r="H140" s="36" t="s">
        <v>16</v>
      </c>
      <c r="I140" s="37" t="s">
        <v>166</v>
      </c>
    </row>
    <row r="141" ht="25" customHeight="1" spans="1:9">
      <c r="A141" s="42"/>
      <c r="B141" s="42"/>
      <c r="C141" s="13" t="s">
        <v>167</v>
      </c>
      <c r="D141" s="10">
        <v>81</v>
      </c>
      <c r="E141" s="37"/>
      <c r="F141" s="37"/>
      <c r="G141" s="37"/>
      <c r="H141" s="36"/>
      <c r="I141" s="37"/>
    </row>
    <row r="142" ht="25" customHeight="1" spans="1:9">
      <c r="A142" s="42"/>
      <c r="B142" s="42"/>
      <c r="C142" s="13" t="s">
        <v>168</v>
      </c>
      <c r="D142" s="10">
        <v>19</v>
      </c>
      <c r="E142" s="37"/>
      <c r="F142" s="37"/>
      <c r="G142" s="37"/>
      <c r="H142" s="36"/>
      <c r="I142" s="37"/>
    </row>
    <row r="143" ht="25" customHeight="1" spans="1:9">
      <c r="A143" s="42"/>
      <c r="B143" s="42"/>
      <c r="C143" s="13" t="s">
        <v>169</v>
      </c>
      <c r="D143" s="10">
        <v>22</v>
      </c>
      <c r="E143" s="37"/>
      <c r="F143" s="37"/>
      <c r="G143" s="37"/>
      <c r="H143" s="36"/>
      <c r="I143" s="37"/>
    </row>
    <row r="144" ht="25" customHeight="1" spans="1:9">
      <c r="A144" s="42"/>
      <c r="B144" s="42"/>
      <c r="C144" s="13" t="s">
        <v>170</v>
      </c>
      <c r="D144" s="10">
        <v>74</v>
      </c>
      <c r="E144" s="37" t="s">
        <v>171</v>
      </c>
      <c r="F144" s="37">
        <v>85866300</v>
      </c>
      <c r="G144" s="37">
        <v>18066036660</v>
      </c>
      <c r="H144" s="36"/>
      <c r="I144" s="37" t="s">
        <v>172</v>
      </c>
    </row>
    <row r="145" ht="25" customHeight="1" spans="1:9">
      <c r="A145" s="42"/>
      <c r="B145" s="42"/>
      <c r="C145" s="13" t="s">
        <v>173</v>
      </c>
      <c r="D145" s="10">
        <v>30</v>
      </c>
      <c r="E145" s="37"/>
      <c r="F145" s="37"/>
      <c r="G145" s="37"/>
      <c r="H145" s="36"/>
      <c r="I145" s="37"/>
    </row>
    <row r="146" ht="25" customHeight="1" spans="1:9">
      <c r="A146" s="42"/>
      <c r="B146" s="42"/>
      <c r="C146" s="13" t="s">
        <v>174</v>
      </c>
      <c r="D146" s="10">
        <v>20</v>
      </c>
      <c r="E146" s="37"/>
      <c r="F146" s="37"/>
      <c r="G146" s="37"/>
      <c r="H146" s="36"/>
      <c r="I146" s="37"/>
    </row>
    <row r="147" ht="25" customHeight="1" spans="1:9">
      <c r="A147" s="42"/>
      <c r="B147" s="42"/>
      <c r="C147" s="48" t="s">
        <v>23</v>
      </c>
      <c r="D147" s="49">
        <f>SUM(D140:D146)</f>
        <v>276</v>
      </c>
      <c r="E147" s="37"/>
      <c r="F147" s="37"/>
      <c r="G147" s="37"/>
      <c r="H147" s="36"/>
      <c r="I147" s="37"/>
    </row>
    <row r="148" ht="25" customHeight="1" spans="1:9">
      <c r="A148" s="42"/>
      <c r="B148" s="41" t="s">
        <v>24</v>
      </c>
      <c r="C148" s="13" t="s">
        <v>175</v>
      </c>
      <c r="D148" s="29">
        <v>30</v>
      </c>
      <c r="E148" s="37" t="s">
        <v>176</v>
      </c>
      <c r="F148" s="37">
        <v>85866166</v>
      </c>
      <c r="G148" s="37">
        <v>13951963637</v>
      </c>
      <c r="H148" s="36" t="s">
        <v>16</v>
      </c>
      <c r="I148" s="37" t="s">
        <v>177</v>
      </c>
    </row>
    <row r="149" ht="25" customHeight="1" spans="1:9">
      <c r="A149" s="42"/>
      <c r="B149" s="41"/>
      <c r="C149" s="13" t="s">
        <v>178</v>
      </c>
      <c r="D149" s="29">
        <v>24</v>
      </c>
      <c r="E149" s="37"/>
      <c r="F149" s="37"/>
      <c r="G149" s="37"/>
      <c r="H149" s="36"/>
      <c r="I149" s="37"/>
    </row>
    <row r="150" ht="25" customHeight="1" spans="1:9">
      <c r="A150" s="42"/>
      <c r="B150" s="41"/>
      <c r="C150" s="13" t="s">
        <v>179</v>
      </c>
      <c r="D150" s="29">
        <v>57</v>
      </c>
      <c r="E150" s="37"/>
      <c r="F150" s="37"/>
      <c r="G150" s="37"/>
      <c r="H150" s="36"/>
      <c r="I150" s="37"/>
    </row>
    <row r="151" ht="25" customHeight="1" spans="1:9">
      <c r="A151" s="42"/>
      <c r="B151" s="41"/>
      <c r="C151" s="13" t="s">
        <v>180</v>
      </c>
      <c r="D151" s="29">
        <v>65</v>
      </c>
      <c r="E151" s="37" t="s">
        <v>30</v>
      </c>
      <c r="F151" s="37">
        <v>83535027</v>
      </c>
      <c r="G151" s="37">
        <v>13814099543</v>
      </c>
      <c r="H151" s="36"/>
      <c r="I151" s="37" t="s">
        <v>181</v>
      </c>
    </row>
    <row r="152" ht="25" customHeight="1" spans="1:9">
      <c r="A152" s="42"/>
      <c r="B152" s="41"/>
      <c r="C152" s="13" t="s">
        <v>182</v>
      </c>
      <c r="D152" s="29">
        <v>5</v>
      </c>
      <c r="E152" s="37"/>
      <c r="F152" s="37"/>
      <c r="G152" s="37"/>
      <c r="H152" s="36"/>
      <c r="I152" s="37"/>
    </row>
    <row r="153" ht="25" customHeight="1" spans="1:9">
      <c r="A153" s="42"/>
      <c r="B153" s="41"/>
      <c r="C153" s="13" t="s">
        <v>183</v>
      </c>
      <c r="D153" s="29">
        <v>3</v>
      </c>
      <c r="E153" s="37"/>
      <c r="F153" s="37"/>
      <c r="G153" s="37"/>
      <c r="H153" s="36"/>
      <c r="I153" s="37"/>
    </row>
    <row r="154" ht="25" customHeight="1" spans="1:9">
      <c r="A154" s="42"/>
      <c r="B154" s="41"/>
      <c r="C154" s="13" t="s">
        <v>184</v>
      </c>
      <c r="D154" s="29">
        <v>1</v>
      </c>
      <c r="E154" s="37"/>
      <c r="F154" s="37"/>
      <c r="G154" s="37"/>
      <c r="H154" s="36"/>
      <c r="I154" s="37"/>
    </row>
    <row r="155" ht="25" customHeight="1" spans="1:9">
      <c r="A155" s="42"/>
      <c r="B155" s="41"/>
      <c r="C155" s="48" t="s">
        <v>23</v>
      </c>
      <c r="D155" s="49">
        <f>SUM(D148:D154)</f>
        <v>185</v>
      </c>
      <c r="E155" s="37"/>
      <c r="F155" s="37"/>
      <c r="G155" s="37"/>
      <c r="H155" s="36"/>
      <c r="I155" s="37"/>
    </row>
    <row r="156" ht="25" customHeight="1" spans="1:9">
      <c r="A156" s="13" t="s">
        <v>185</v>
      </c>
      <c r="B156" s="13" t="s">
        <v>11</v>
      </c>
      <c r="C156" s="13" t="s">
        <v>186</v>
      </c>
      <c r="D156" s="10">
        <v>26</v>
      </c>
      <c r="E156" s="37" t="s">
        <v>187</v>
      </c>
      <c r="F156" s="37">
        <v>85866779</v>
      </c>
      <c r="G156" s="37">
        <v>15951932534</v>
      </c>
      <c r="H156" s="36" t="s">
        <v>39</v>
      </c>
      <c r="I156" s="37" t="s">
        <v>188</v>
      </c>
    </row>
    <row r="157" ht="25" customHeight="1" spans="1:9">
      <c r="A157" s="13"/>
      <c r="B157" s="13"/>
      <c r="C157" s="13" t="s">
        <v>189</v>
      </c>
      <c r="D157" s="10">
        <v>33</v>
      </c>
      <c r="E157" s="37"/>
      <c r="F157" s="37"/>
      <c r="G157" s="37"/>
      <c r="H157" s="36"/>
      <c r="I157" s="37"/>
    </row>
    <row r="158" ht="25" customHeight="1" spans="1:9">
      <c r="A158" s="13"/>
      <c r="B158" s="13"/>
      <c r="C158" s="13" t="s">
        <v>190</v>
      </c>
      <c r="D158" s="10">
        <v>64</v>
      </c>
      <c r="E158" s="37"/>
      <c r="F158" s="37"/>
      <c r="G158" s="37"/>
      <c r="H158" s="36"/>
      <c r="I158" s="37"/>
    </row>
    <row r="159" ht="25" customHeight="1" spans="1:9">
      <c r="A159" s="13"/>
      <c r="B159" s="13"/>
      <c r="C159" s="13" t="s">
        <v>191</v>
      </c>
      <c r="D159" s="10">
        <v>48</v>
      </c>
      <c r="E159" s="37"/>
      <c r="F159" s="37"/>
      <c r="G159" s="37"/>
      <c r="H159" s="36"/>
      <c r="I159" s="37"/>
    </row>
    <row r="160" ht="25" customHeight="1" spans="1:9">
      <c r="A160" s="13"/>
      <c r="B160" s="13"/>
      <c r="C160" s="13" t="s">
        <v>192</v>
      </c>
      <c r="D160" s="10">
        <v>26</v>
      </c>
      <c r="E160" s="37"/>
      <c r="F160" s="37"/>
      <c r="G160" s="37"/>
      <c r="H160" s="36"/>
      <c r="I160" s="37"/>
    </row>
    <row r="161" ht="25" customHeight="1" spans="1:9">
      <c r="A161" s="13"/>
      <c r="B161" s="13"/>
      <c r="C161" s="13" t="s">
        <v>193</v>
      </c>
      <c r="D161" s="10">
        <v>22</v>
      </c>
      <c r="E161" s="37"/>
      <c r="F161" s="37"/>
      <c r="G161" s="37"/>
      <c r="H161" s="36"/>
      <c r="I161" s="37"/>
    </row>
    <row r="162" ht="25" customHeight="1" spans="1:9">
      <c r="A162" s="13"/>
      <c r="B162" s="13"/>
      <c r="C162" s="48" t="s">
        <v>23</v>
      </c>
      <c r="D162" s="49">
        <f>SUM(D156:D161)</f>
        <v>219</v>
      </c>
      <c r="E162" s="37"/>
      <c r="F162" s="37"/>
      <c r="G162" s="37"/>
      <c r="H162" s="36"/>
      <c r="I162" s="37"/>
    </row>
    <row r="163" ht="25" customHeight="1" spans="1:9">
      <c r="A163" s="13"/>
      <c r="B163" s="56" t="s">
        <v>24</v>
      </c>
      <c r="C163" s="13" t="s">
        <v>194</v>
      </c>
      <c r="D163" s="29">
        <v>14</v>
      </c>
      <c r="E163" s="37" t="s">
        <v>30</v>
      </c>
      <c r="F163" s="37">
        <v>85866779</v>
      </c>
      <c r="G163" s="37">
        <v>15850676922</v>
      </c>
      <c r="H163" s="36" t="s">
        <v>39</v>
      </c>
      <c r="I163" s="37" t="s">
        <v>188</v>
      </c>
    </row>
    <row r="164" ht="25" customHeight="1" spans="1:9">
      <c r="A164" s="13"/>
      <c r="B164" s="56"/>
      <c r="C164" s="13" t="s">
        <v>145</v>
      </c>
      <c r="D164" s="29">
        <v>15</v>
      </c>
      <c r="E164" s="37"/>
      <c r="F164" s="37"/>
      <c r="G164" s="37"/>
      <c r="H164" s="36"/>
      <c r="I164" s="37"/>
    </row>
    <row r="165" ht="25" customHeight="1" spans="1:9">
      <c r="A165" s="13"/>
      <c r="B165" s="56"/>
      <c r="C165" s="13" t="s">
        <v>195</v>
      </c>
      <c r="D165" s="29">
        <v>11</v>
      </c>
      <c r="E165" s="37"/>
      <c r="F165" s="37"/>
      <c r="G165" s="37"/>
      <c r="H165" s="36"/>
      <c r="I165" s="37"/>
    </row>
    <row r="166" ht="25" customHeight="1" spans="1:9">
      <c r="A166" s="13"/>
      <c r="B166" s="56"/>
      <c r="C166" s="48" t="s">
        <v>23</v>
      </c>
      <c r="D166" s="49">
        <f>SUM(D163:D165)</f>
        <v>40</v>
      </c>
      <c r="E166" s="37"/>
      <c r="F166" s="37"/>
      <c r="G166" s="37"/>
      <c r="H166" s="36"/>
      <c r="I166" s="37"/>
    </row>
    <row r="167" ht="25" customHeight="1" spans="1:9">
      <c r="A167" s="41" t="s">
        <v>196</v>
      </c>
      <c r="B167" s="42" t="s">
        <v>24</v>
      </c>
      <c r="C167" s="63" t="s">
        <v>197</v>
      </c>
      <c r="D167" s="52">
        <v>31</v>
      </c>
      <c r="E167" s="37" t="s">
        <v>198</v>
      </c>
      <c r="F167" s="37" t="s">
        <v>27</v>
      </c>
      <c r="G167" s="37">
        <v>18951893533</v>
      </c>
      <c r="H167" s="36" t="s">
        <v>39</v>
      </c>
      <c r="I167" s="37" t="s">
        <v>199</v>
      </c>
    </row>
    <row r="168" ht="25" customHeight="1" spans="1:9">
      <c r="A168" s="41"/>
      <c r="B168" s="42"/>
      <c r="C168" s="48" t="s">
        <v>23</v>
      </c>
      <c r="D168" s="49">
        <f>SUM(D167:D167)</f>
        <v>31</v>
      </c>
      <c r="E168" s="50"/>
      <c r="F168" s="37"/>
      <c r="G168" s="37"/>
      <c r="H168" s="36"/>
      <c r="I168" s="37"/>
    </row>
    <row r="169" ht="25" customHeight="1" spans="1:9">
      <c r="A169" s="41" t="s">
        <v>200</v>
      </c>
      <c r="B169" s="42" t="s">
        <v>11</v>
      </c>
      <c r="C169" s="42" t="s">
        <v>201</v>
      </c>
      <c r="D169" s="10">
        <v>64</v>
      </c>
      <c r="E169" s="37" t="s">
        <v>57</v>
      </c>
      <c r="F169" s="37" t="s">
        <v>27</v>
      </c>
      <c r="G169" s="37">
        <v>18005156383</v>
      </c>
      <c r="H169" s="36" t="s">
        <v>39</v>
      </c>
      <c r="I169" s="37" t="s">
        <v>202</v>
      </c>
    </row>
    <row r="170" ht="25" customHeight="1" spans="1:9">
      <c r="A170" s="41"/>
      <c r="B170" s="42"/>
      <c r="C170" s="42" t="s">
        <v>203</v>
      </c>
      <c r="D170" s="10">
        <v>27</v>
      </c>
      <c r="E170" s="37"/>
      <c r="F170" s="37"/>
      <c r="G170" s="37"/>
      <c r="H170" s="36"/>
      <c r="I170" s="37"/>
    </row>
    <row r="171" ht="25" customHeight="1" spans="1:9">
      <c r="A171" s="41"/>
      <c r="B171" s="42"/>
      <c r="C171" s="42" t="s">
        <v>204</v>
      </c>
      <c r="D171" s="58">
        <v>66</v>
      </c>
      <c r="E171" s="37"/>
      <c r="F171" s="37"/>
      <c r="G171" s="37"/>
      <c r="H171" s="36"/>
      <c r="I171" s="37"/>
    </row>
    <row r="172" ht="25" customHeight="1" spans="1:9">
      <c r="A172" s="41"/>
      <c r="B172" s="42"/>
      <c r="C172" s="48" t="s">
        <v>23</v>
      </c>
      <c r="D172" s="49">
        <f>SUM(D169:D171)</f>
        <v>157</v>
      </c>
      <c r="E172" s="50"/>
      <c r="F172" s="37"/>
      <c r="G172" s="37"/>
      <c r="H172" s="36"/>
      <c r="I172" s="37"/>
    </row>
    <row r="173" ht="25" customHeight="1" spans="1:9">
      <c r="A173" s="41"/>
      <c r="B173" s="41" t="s">
        <v>24</v>
      </c>
      <c r="C173" s="42" t="s">
        <v>205</v>
      </c>
      <c r="D173" s="52">
        <v>36</v>
      </c>
      <c r="E173" s="37" t="s">
        <v>206</v>
      </c>
      <c r="F173" s="37" t="s">
        <v>27</v>
      </c>
      <c r="G173" s="37">
        <v>17327089850</v>
      </c>
      <c r="H173" s="36" t="s">
        <v>39</v>
      </c>
      <c r="I173" s="37" t="s">
        <v>202</v>
      </c>
    </row>
    <row r="174" ht="25" customHeight="1" spans="1:9">
      <c r="A174" s="41"/>
      <c r="B174" s="41"/>
      <c r="C174" s="42" t="s">
        <v>201</v>
      </c>
      <c r="D174" s="52">
        <v>11</v>
      </c>
      <c r="E174" s="37"/>
      <c r="F174" s="37"/>
      <c r="G174" s="37"/>
      <c r="H174" s="36"/>
      <c r="I174" s="37"/>
    </row>
    <row r="175" ht="25" customHeight="1" spans="1:9">
      <c r="A175" s="41"/>
      <c r="B175" s="41"/>
      <c r="C175" s="42" t="s">
        <v>207</v>
      </c>
      <c r="D175" s="52">
        <v>14</v>
      </c>
      <c r="E175" s="37"/>
      <c r="F175" s="37"/>
      <c r="G175" s="37"/>
      <c r="H175" s="36"/>
      <c r="I175" s="37"/>
    </row>
    <row r="176" ht="25" customHeight="1" spans="1:9">
      <c r="A176" s="41"/>
      <c r="B176" s="41"/>
      <c r="C176" s="48" t="s">
        <v>23</v>
      </c>
      <c r="D176" s="49">
        <f>SUM(D173:D175)</f>
        <v>61</v>
      </c>
      <c r="E176" s="50"/>
      <c r="F176" s="37"/>
      <c r="G176" s="37"/>
      <c r="H176" s="36"/>
      <c r="I176" s="37"/>
    </row>
    <row r="177" ht="25" customHeight="1" spans="1:9">
      <c r="A177" s="42" t="s">
        <v>208</v>
      </c>
      <c r="B177" s="42" t="s">
        <v>11</v>
      </c>
      <c r="C177" s="64" t="s">
        <v>209</v>
      </c>
      <c r="D177" s="10">
        <v>106</v>
      </c>
      <c r="E177" s="37" t="s">
        <v>210</v>
      </c>
      <c r="F177" s="37">
        <v>85866817</v>
      </c>
      <c r="G177" s="37">
        <v>13851927647</v>
      </c>
      <c r="H177" s="36" t="s">
        <v>39</v>
      </c>
      <c r="I177" s="37" t="s">
        <v>211</v>
      </c>
    </row>
    <row r="178" ht="25" customHeight="1" spans="1:9">
      <c r="A178" s="42"/>
      <c r="B178" s="42"/>
      <c r="C178" s="64" t="s">
        <v>212</v>
      </c>
      <c r="D178" s="10">
        <v>44</v>
      </c>
      <c r="E178" s="37"/>
      <c r="F178" s="37"/>
      <c r="G178" s="37"/>
      <c r="H178" s="36"/>
      <c r="I178" s="37"/>
    </row>
    <row r="179" ht="25" customHeight="1" spans="1:9">
      <c r="A179" s="42"/>
      <c r="B179" s="42"/>
      <c r="C179" s="64" t="s">
        <v>213</v>
      </c>
      <c r="D179" s="58">
        <v>38</v>
      </c>
      <c r="E179" s="37"/>
      <c r="F179" s="37"/>
      <c r="G179" s="37"/>
      <c r="H179" s="36"/>
      <c r="I179" s="37"/>
    </row>
    <row r="180" ht="25" customHeight="1" spans="1:9">
      <c r="A180" s="42"/>
      <c r="B180" s="42"/>
      <c r="C180" s="49" t="s">
        <v>23</v>
      </c>
      <c r="D180" s="49">
        <f>SUM(D177:D179)</f>
        <v>188</v>
      </c>
      <c r="E180" s="50"/>
      <c r="F180" s="37"/>
      <c r="G180" s="37"/>
      <c r="H180" s="36"/>
      <c r="I180" s="37"/>
    </row>
    <row r="181" ht="25" customHeight="1" spans="1:9">
      <c r="A181" s="42"/>
      <c r="B181" s="41" t="s">
        <v>24</v>
      </c>
      <c r="C181" s="64" t="s">
        <v>214</v>
      </c>
      <c r="D181" s="52">
        <v>11</v>
      </c>
      <c r="E181" s="37" t="s">
        <v>138</v>
      </c>
      <c r="F181" s="37">
        <v>85866817</v>
      </c>
      <c r="G181" s="37">
        <v>17865931702</v>
      </c>
      <c r="H181" s="36" t="s">
        <v>39</v>
      </c>
      <c r="I181" s="37" t="s">
        <v>211</v>
      </c>
    </row>
    <row r="182" ht="25" customHeight="1" spans="1:9">
      <c r="A182" s="42"/>
      <c r="B182" s="41"/>
      <c r="C182" s="64" t="s">
        <v>212</v>
      </c>
      <c r="D182" s="52">
        <v>15</v>
      </c>
      <c r="E182" s="37"/>
      <c r="F182" s="37"/>
      <c r="G182" s="37"/>
      <c r="H182" s="36"/>
      <c r="I182" s="37"/>
    </row>
    <row r="183" ht="25" customHeight="1" spans="1:9">
      <c r="A183" s="42"/>
      <c r="B183" s="41"/>
      <c r="C183" s="49" t="s">
        <v>23</v>
      </c>
      <c r="D183" s="49">
        <f>SUM(D181:D182)</f>
        <v>26</v>
      </c>
      <c r="E183" s="50"/>
      <c r="F183" s="37"/>
      <c r="G183" s="37"/>
      <c r="H183" s="36"/>
      <c r="I183" s="37"/>
    </row>
    <row r="184" ht="25" customHeight="1" spans="1:9">
      <c r="A184" s="65" t="s">
        <v>215</v>
      </c>
      <c r="B184" s="42" t="s">
        <v>11</v>
      </c>
      <c r="C184" s="42" t="s">
        <v>216</v>
      </c>
      <c r="D184" s="10">
        <v>38</v>
      </c>
      <c r="E184" s="37" t="s">
        <v>217</v>
      </c>
      <c r="F184" s="37" t="s">
        <v>27</v>
      </c>
      <c r="G184" s="37">
        <v>15895872854</v>
      </c>
      <c r="H184" s="36" t="s">
        <v>39</v>
      </c>
      <c r="I184" s="37" t="s">
        <v>218</v>
      </c>
    </row>
    <row r="185" ht="25" customHeight="1" spans="1:9">
      <c r="A185" s="65"/>
      <c r="B185" s="42"/>
      <c r="C185" s="49" t="s">
        <v>23</v>
      </c>
      <c r="D185" s="49">
        <f>SUM(D184:D184)</f>
        <v>38</v>
      </c>
      <c r="E185" s="50"/>
      <c r="F185" s="37"/>
      <c r="G185" s="37"/>
      <c r="H185" s="36"/>
      <c r="I185" s="37"/>
    </row>
    <row r="186" ht="25" customHeight="1" spans="1:9">
      <c r="A186" s="65"/>
      <c r="B186" s="41" t="s">
        <v>24</v>
      </c>
      <c r="C186" s="42" t="s">
        <v>219</v>
      </c>
      <c r="D186" s="52">
        <v>14</v>
      </c>
      <c r="E186" s="37" t="s">
        <v>65</v>
      </c>
      <c r="F186" s="37" t="s">
        <v>27</v>
      </c>
      <c r="G186" s="37">
        <v>13951286478</v>
      </c>
      <c r="H186" s="36" t="s">
        <v>39</v>
      </c>
      <c r="I186" s="37" t="s">
        <v>218</v>
      </c>
    </row>
    <row r="187" ht="25" customHeight="1" spans="1:9">
      <c r="A187" s="65"/>
      <c r="B187" s="41"/>
      <c r="C187" s="42" t="s">
        <v>216</v>
      </c>
      <c r="D187" s="52">
        <v>17</v>
      </c>
      <c r="E187" s="37"/>
      <c r="F187" s="37"/>
      <c r="G187" s="37"/>
      <c r="H187" s="36"/>
      <c r="I187" s="37"/>
    </row>
    <row r="188" ht="25" customHeight="1" spans="1:9">
      <c r="A188" s="65"/>
      <c r="B188" s="41"/>
      <c r="C188" s="49" t="s">
        <v>23</v>
      </c>
      <c r="D188" s="66">
        <f>SUM(D186:D187)</f>
        <v>31</v>
      </c>
      <c r="E188" s="37"/>
      <c r="F188" s="37"/>
      <c r="G188" s="37"/>
      <c r="H188" s="36"/>
      <c r="I188" s="37"/>
    </row>
    <row r="189" ht="25" customHeight="1" spans="1:9">
      <c r="A189" s="13" t="s">
        <v>220</v>
      </c>
      <c r="B189" s="56" t="s">
        <v>11</v>
      </c>
      <c r="C189" s="13" t="s">
        <v>12</v>
      </c>
      <c r="D189" s="29">
        <v>58</v>
      </c>
      <c r="E189" s="37" t="s">
        <v>30</v>
      </c>
      <c r="F189" s="37" t="s">
        <v>27</v>
      </c>
      <c r="G189" s="37">
        <v>15050521311</v>
      </c>
      <c r="H189" s="36" t="s">
        <v>39</v>
      </c>
      <c r="I189" s="37" t="s">
        <v>221</v>
      </c>
    </row>
    <row r="190" ht="25" customHeight="1" spans="1:9">
      <c r="A190" s="13"/>
      <c r="B190" s="56"/>
      <c r="C190" s="13" t="s">
        <v>37</v>
      </c>
      <c r="D190" s="10">
        <v>21</v>
      </c>
      <c r="E190" s="37"/>
      <c r="F190" s="37"/>
      <c r="G190" s="37"/>
      <c r="H190" s="36"/>
      <c r="I190" s="37"/>
    </row>
    <row r="191" ht="25" customHeight="1" spans="1:9">
      <c r="A191" s="13"/>
      <c r="B191" s="56"/>
      <c r="C191" s="13" t="s">
        <v>67</v>
      </c>
      <c r="D191" s="10">
        <v>15</v>
      </c>
      <c r="E191" s="37"/>
      <c r="F191" s="37"/>
      <c r="G191" s="37"/>
      <c r="H191" s="36"/>
      <c r="I191" s="37"/>
    </row>
    <row r="192" ht="25" customHeight="1" spans="1:9">
      <c r="A192" s="13"/>
      <c r="B192" s="56"/>
      <c r="C192" s="13" t="s">
        <v>100</v>
      </c>
      <c r="D192" s="10">
        <v>3</v>
      </c>
      <c r="E192" s="37"/>
      <c r="F192" s="37"/>
      <c r="G192" s="37"/>
      <c r="H192" s="36"/>
      <c r="I192" s="37"/>
    </row>
    <row r="193" ht="25" customHeight="1" spans="1:9">
      <c r="A193" s="13"/>
      <c r="B193" s="56"/>
      <c r="C193" s="48" t="s">
        <v>23</v>
      </c>
      <c r="D193" s="49">
        <f>SUM(D189:D192)</f>
        <v>97</v>
      </c>
      <c r="E193" s="37"/>
      <c r="F193" s="37"/>
      <c r="G193" s="37"/>
      <c r="H193" s="36"/>
      <c r="I193" s="37"/>
    </row>
    <row r="194" ht="25" customHeight="1" spans="1:9">
      <c r="A194" s="67" t="s">
        <v>222</v>
      </c>
      <c r="B194" s="68" t="s">
        <v>11</v>
      </c>
      <c r="C194" s="13" t="s">
        <v>12</v>
      </c>
      <c r="D194" s="29">
        <v>117</v>
      </c>
      <c r="E194" s="37" t="s">
        <v>223</v>
      </c>
      <c r="F194" s="37">
        <v>85866198</v>
      </c>
      <c r="G194" s="37">
        <v>13851827816</v>
      </c>
      <c r="H194" s="36" t="s">
        <v>39</v>
      </c>
      <c r="I194" s="37" t="s">
        <v>224</v>
      </c>
    </row>
    <row r="195" ht="25" customHeight="1" spans="1:9">
      <c r="A195" s="67"/>
      <c r="B195" s="68"/>
      <c r="C195" s="13" t="s">
        <v>37</v>
      </c>
      <c r="D195" s="29">
        <v>117</v>
      </c>
      <c r="E195" s="37"/>
      <c r="F195" s="37"/>
      <c r="G195" s="37"/>
      <c r="H195" s="36"/>
      <c r="I195" s="37"/>
    </row>
    <row r="196" ht="25" customHeight="1" spans="1:9">
      <c r="A196" s="67"/>
      <c r="B196" s="68"/>
      <c r="C196" s="48" t="s">
        <v>23</v>
      </c>
      <c r="D196" s="49">
        <f>SUM(D194:D195)</f>
        <v>234</v>
      </c>
      <c r="E196" s="50"/>
      <c r="F196" s="37"/>
      <c r="G196" s="37"/>
      <c r="H196" s="36"/>
      <c r="I196" s="37"/>
    </row>
    <row r="197" ht="25" customHeight="1" spans="1:9">
      <c r="A197" s="67"/>
      <c r="B197" s="41" t="s">
        <v>24</v>
      </c>
      <c r="C197" s="13" t="s">
        <v>34</v>
      </c>
      <c r="D197" s="29">
        <v>44</v>
      </c>
      <c r="E197" s="37" t="s">
        <v>57</v>
      </c>
      <c r="F197" s="37">
        <v>85866198</v>
      </c>
      <c r="G197" s="37">
        <v>13913953314</v>
      </c>
      <c r="H197" s="36" t="s">
        <v>39</v>
      </c>
      <c r="I197" s="37" t="s">
        <v>224</v>
      </c>
    </row>
    <row r="198" ht="25" customHeight="1" spans="1:9">
      <c r="A198" s="69"/>
      <c r="B198" s="41"/>
      <c r="C198" s="48" t="s">
        <v>23</v>
      </c>
      <c r="D198" s="49">
        <f>SUM(D197:D197)</f>
        <v>44</v>
      </c>
      <c r="E198" s="50"/>
      <c r="F198" s="37"/>
      <c r="G198" s="37"/>
      <c r="H198" s="36"/>
      <c r="I198" s="37"/>
    </row>
    <row r="199" ht="25" customHeight="1" spans="1:9">
      <c r="A199" s="42" t="s">
        <v>225</v>
      </c>
      <c r="B199" s="42" t="s">
        <v>11</v>
      </c>
      <c r="C199" s="42" t="s">
        <v>226</v>
      </c>
      <c r="D199" s="10">
        <v>146</v>
      </c>
      <c r="E199" s="37" t="s">
        <v>65</v>
      </c>
      <c r="F199" s="37">
        <v>85483020</v>
      </c>
      <c r="G199" s="37">
        <v>18520275266</v>
      </c>
      <c r="H199" s="36" t="s">
        <v>227</v>
      </c>
      <c r="I199" s="37" t="s">
        <v>228</v>
      </c>
    </row>
    <row r="200" ht="25" customHeight="1" spans="1:9">
      <c r="A200" s="42"/>
      <c r="B200" s="42"/>
      <c r="C200" s="42" t="s">
        <v>151</v>
      </c>
      <c r="D200" s="10">
        <v>51</v>
      </c>
      <c r="E200" s="70"/>
      <c r="F200" s="70"/>
      <c r="G200" s="70"/>
      <c r="H200" s="71"/>
      <c r="I200" s="70"/>
    </row>
    <row r="201" ht="25" customHeight="1" spans="1:9">
      <c r="A201" s="42"/>
      <c r="B201" s="42"/>
      <c r="C201" s="48" t="s">
        <v>23</v>
      </c>
      <c r="D201" s="49">
        <f>SUM(D199:D200)</f>
        <v>197</v>
      </c>
      <c r="E201" s="72"/>
      <c r="F201" s="72"/>
      <c r="G201" s="72"/>
      <c r="H201" s="73"/>
      <c r="I201" s="72"/>
    </row>
    <row r="202" ht="25" customHeight="1" spans="1:9">
      <c r="A202" s="74" t="s">
        <v>229</v>
      </c>
      <c r="B202" s="75" t="s">
        <v>11</v>
      </c>
      <c r="C202" s="76" t="s">
        <v>230</v>
      </c>
      <c r="D202" s="77">
        <f>SUM(D6,D19,D34,D46,D63,D76,D80,D96,D105,D116,D127,D136,D147,D162,D172,D180,D185,D193,D196,D201)</f>
        <v>5999</v>
      </c>
      <c r="E202" s="78" t="s">
        <v>231</v>
      </c>
      <c r="F202" s="79"/>
      <c r="G202" s="79"/>
      <c r="H202" s="79"/>
      <c r="I202" s="80"/>
    </row>
    <row r="203" ht="25" customHeight="1" spans="1:9">
      <c r="A203" s="81"/>
      <c r="B203" s="82" t="s">
        <v>24</v>
      </c>
      <c r="C203" s="76" t="s">
        <v>230</v>
      </c>
      <c r="D203" s="77">
        <f>SUM(D10,D26,D38,D52,D71,D86,D100,D109,D120,D131,D139,D155,D166,D168,D176,D183,D188,D198)</f>
        <v>2910</v>
      </c>
      <c r="E203" s="83"/>
      <c r="F203" s="84"/>
      <c r="G203" s="84"/>
      <c r="H203" s="84"/>
      <c r="I203" s="85"/>
    </row>
    <row r="204" ht="25" customHeight="1" spans="1:9">
      <c r="A204" s="81"/>
      <c r="B204" s="82" t="s">
        <v>33</v>
      </c>
      <c r="C204" s="76" t="s">
        <v>230</v>
      </c>
      <c r="D204" s="77">
        <f>SUM(D14,D31,D42,D56,D73,D92,D111,D123)</f>
        <v>153</v>
      </c>
      <c r="E204" s="86"/>
      <c r="F204" s="87"/>
      <c r="G204" s="87"/>
      <c r="H204" s="87"/>
      <c r="I204" s="88"/>
    </row>
    <row r="205" ht="25" customHeight="1" spans="1:9">
      <c r="A205" s="89" t="s">
        <v>232</v>
      </c>
      <c r="B205" s="89"/>
      <c r="C205" s="90" t="s">
        <v>233</v>
      </c>
      <c r="D205" s="91" t="s">
        <v>234</v>
      </c>
      <c r="E205" s="90" t="s">
        <v>235</v>
      </c>
      <c r="F205" s="90"/>
      <c r="G205" s="90"/>
      <c r="H205" s="90" t="s">
        <v>236</v>
      </c>
      <c r="I205" s="90" t="s">
        <v>237</v>
      </c>
    </row>
    <row r="206" ht="25" customHeight="1" spans="1:9">
      <c r="A206" s="89"/>
      <c r="B206" s="89"/>
      <c r="C206" s="64" t="s">
        <v>39</v>
      </c>
      <c r="D206" s="92">
        <f>SUM(D19,D26,D31,D34,D46,D52,D56,D63,D71,D73,D76,D80,D86,D92,D96,D116,D120,D123,D136,D139,D162,D166,D168,D172,D176,D180,D183,D185,D188,D193,D196,D198,D100)</f>
        <v>5959</v>
      </c>
      <c r="E206" s="64" t="s">
        <v>238</v>
      </c>
      <c r="F206" s="64"/>
      <c r="G206" s="64"/>
      <c r="H206" s="64" t="s">
        <v>239</v>
      </c>
      <c r="I206" s="64" t="s">
        <v>240</v>
      </c>
    </row>
    <row r="207" ht="25" customHeight="1" spans="1:9">
      <c r="A207" s="89"/>
      <c r="B207" s="89"/>
      <c r="C207" s="64" t="s">
        <v>16</v>
      </c>
      <c r="D207" s="92">
        <f>SUM(D6,D10,D14,D105,D109,D111,D127,D131,D147,D155)</f>
        <v>2687</v>
      </c>
      <c r="E207" s="64" t="s">
        <v>241</v>
      </c>
      <c r="F207" s="64"/>
      <c r="G207" s="64"/>
      <c r="H207" s="64" t="s">
        <v>242</v>
      </c>
      <c r="I207" s="64" t="s">
        <v>243</v>
      </c>
    </row>
    <row r="208" ht="25" customHeight="1" spans="1:9">
      <c r="A208" s="89"/>
      <c r="B208" s="89"/>
      <c r="C208" s="64" t="s">
        <v>61</v>
      </c>
      <c r="D208" s="92">
        <f>SUM(D38,D42)</f>
        <v>219</v>
      </c>
      <c r="E208" s="64" t="s">
        <v>244</v>
      </c>
      <c r="F208" s="64"/>
      <c r="G208" s="64"/>
      <c r="H208" s="64">
        <v>18362973978</v>
      </c>
      <c r="I208" s="64" t="s">
        <v>30</v>
      </c>
    </row>
    <row r="209" ht="25" customHeight="1" spans="1:9">
      <c r="A209" s="89"/>
      <c r="B209" s="89"/>
      <c r="C209" s="64" t="s">
        <v>227</v>
      </c>
      <c r="D209" s="92">
        <f>D201</f>
        <v>197</v>
      </c>
      <c r="E209" s="64" t="s">
        <v>245</v>
      </c>
      <c r="F209" s="64"/>
      <c r="G209" s="64"/>
      <c r="H209" s="64" t="s">
        <v>246</v>
      </c>
      <c r="I209" s="64" t="s">
        <v>65</v>
      </c>
    </row>
  </sheetData>
  <mergeCells count="333">
    <mergeCell ref="A1:I1"/>
    <mergeCell ref="E6:I6"/>
    <mergeCell ref="E10:I10"/>
    <mergeCell ref="E14:I14"/>
    <mergeCell ref="E19:I19"/>
    <mergeCell ref="E26:I26"/>
    <mergeCell ref="E34:I34"/>
    <mergeCell ref="E38:I38"/>
    <mergeCell ref="E42:I42"/>
    <mergeCell ref="E46:I46"/>
    <mergeCell ref="E52:I52"/>
    <mergeCell ref="E56:I56"/>
    <mergeCell ref="E63:I63"/>
    <mergeCell ref="E71:I71"/>
    <mergeCell ref="E73:I73"/>
    <mergeCell ref="E76:I76"/>
    <mergeCell ref="E80:I80"/>
    <mergeCell ref="E86:I86"/>
    <mergeCell ref="E92:I92"/>
    <mergeCell ref="E96:I96"/>
    <mergeCell ref="E100:I100"/>
    <mergeCell ref="E105:I105"/>
    <mergeCell ref="E109:I109"/>
    <mergeCell ref="E111:I111"/>
    <mergeCell ref="E116:I116"/>
    <mergeCell ref="E120:I120"/>
    <mergeCell ref="E123:I123"/>
    <mergeCell ref="E127:I127"/>
    <mergeCell ref="E131:I131"/>
    <mergeCell ref="E136:I136"/>
    <mergeCell ref="E139:I139"/>
    <mergeCell ref="E147:I147"/>
    <mergeCell ref="E155:I155"/>
    <mergeCell ref="E162:I162"/>
    <mergeCell ref="E166:I166"/>
    <mergeCell ref="E168:I168"/>
    <mergeCell ref="E172:I172"/>
    <mergeCell ref="E176:I176"/>
    <mergeCell ref="E180:I180"/>
    <mergeCell ref="E183:I183"/>
    <mergeCell ref="E185:I185"/>
    <mergeCell ref="E188:I188"/>
    <mergeCell ref="E193:I193"/>
    <mergeCell ref="E196:I196"/>
    <mergeCell ref="E198:I198"/>
    <mergeCell ref="E201:I201"/>
    <mergeCell ref="E205:G205"/>
    <mergeCell ref="E206:G206"/>
    <mergeCell ref="E207:G207"/>
    <mergeCell ref="E208:G208"/>
    <mergeCell ref="E209:G209"/>
    <mergeCell ref="A3:A14"/>
    <mergeCell ref="A15:A31"/>
    <mergeCell ref="A32:A42"/>
    <mergeCell ref="A43:A56"/>
    <mergeCell ref="A57:A73"/>
    <mergeCell ref="A74:A76"/>
    <mergeCell ref="A77:A92"/>
    <mergeCell ref="A93:A100"/>
    <mergeCell ref="A101:A111"/>
    <mergeCell ref="A112:A123"/>
    <mergeCell ref="A124:A131"/>
    <mergeCell ref="A132:A139"/>
    <mergeCell ref="A140:A155"/>
    <mergeCell ref="A156:A166"/>
    <mergeCell ref="A167:A168"/>
    <mergeCell ref="A169:A176"/>
    <mergeCell ref="A177:A183"/>
    <mergeCell ref="A184:A188"/>
    <mergeCell ref="A189:A193"/>
    <mergeCell ref="A194:A197"/>
    <mergeCell ref="A199:A201"/>
    <mergeCell ref="A202:A204"/>
    <mergeCell ref="B3:B6"/>
    <mergeCell ref="B7:B10"/>
    <mergeCell ref="B11:B14"/>
    <mergeCell ref="B15:B19"/>
    <mergeCell ref="B20:B26"/>
    <mergeCell ref="B27:B31"/>
    <mergeCell ref="B32:B34"/>
    <mergeCell ref="B35:B38"/>
    <mergeCell ref="B39:B42"/>
    <mergeCell ref="B43:B46"/>
    <mergeCell ref="B47:B52"/>
    <mergeCell ref="B53:B56"/>
    <mergeCell ref="B57:B63"/>
    <mergeCell ref="B64:B71"/>
    <mergeCell ref="B72:B73"/>
    <mergeCell ref="B74:B76"/>
    <mergeCell ref="B77:B80"/>
    <mergeCell ref="B81:B86"/>
    <mergeCell ref="B87:B92"/>
    <mergeCell ref="B93:B96"/>
    <mergeCell ref="B97:B100"/>
    <mergeCell ref="B101:B105"/>
    <mergeCell ref="B106:B109"/>
    <mergeCell ref="B110:B111"/>
    <mergeCell ref="B112:B116"/>
    <mergeCell ref="B117:B120"/>
    <mergeCell ref="B121:B123"/>
    <mergeCell ref="B124:B127"/>
    <mergeCell ref="B128:B131"/>
    <mergeCell ref="B132:B136"/>
    <mergeCell ref="B137:B139"/>
    <mergeCell ref="B140:B147"/>
    <mergeCell ref="B148:B155"/>
    <mergeCell ref="B156:B162"/>
    <mergeCell ref="B163:B166"/>
    <mergeCell ref="B167:B168"/>
    <mergeCell ref="B169:B172"/>
    <mergeCell ref="B173:B176"/>
    <mergeCell ref="B177:B180"/>
    <mergeCell ref="B181:B183"/>
    <mergeCell ref="B184:B185"/>
    <mergeCell ref="B186:B188"/>
    <mergeCell ref="B189:B193"/>
    <mergeCell ref="B194:B196"/>
    <mergeCell ref="B197:B198"/>
    <mergeCell ref="B199:B201"/>
    <mergeCell ref="E8:E9"/>
    <mergeCell ref="E11:E13"/>
    <mergeCell ref="E20:E24"/>
    <mergeCell ref="E27:E31"/>
    <mergeCell ref="E32:E33"/>
    <mergeCell ref="E35:E37"/>
    <mergeCell ref="E39:E41"/>
    <mergeCell ref="E47:E51"/>
    <mergeCell ref="E53:E55"/>
    <mergeCell ref="E57:E58"/>
    <mergeCell ref="E59:E62"/>
    <mergeCell ref="E64:E70"/>
    <mergeCell ref="E74:E75"/>
    <mergeCell ref="E77:E79"/>
    <mergeCell ref="E81:E85"/>
    <mergeCell ref="E87:E91"/>
    <mergeCell ref="E93:E95"/>
    <mergeCell ref="E97:E99"/>
    <mergeCell ref="E101:E102"/>
    <mergeCell ref="E103:E104"/>
    <mergeCell ref="E106:E108"/>
    <mergeCell ref="E112:E115"/>
    <mergeCell ref="E117:E119"/>
    <mergeCell ref="E121:E122"/>
    <mergeCell ref="E124:E126"/>
    <mergeCell ref="E128:E130"/>
    <mergeCell ref="E132:E135"/>
    <mergeCell ref="E137:E138"/>
    <mergeCell ref="E140:E143"/>
    <mergeCell ref="E144:E146"/>
    <mergeCell ref="E148:E150"/>
    <mergeCell ref="E151:E154"/>
    <mergeCell ref="E156:E161"/>
    <mergeCell ref="E163:E165"/>
    <mergeCell ref="E169:E171"/>
    <mergeCell ref="E173:E175"/>
    <mergeCell ref="E177:E179"/>
    <mergeCell ref="E181:E182"/>
    <mergeCell ref="E186:E187"/>
    <mergeCell ref="E189:E192"/>
    <mergeCell ref="E194:E195"/>
    <mergeCell ref="E199:E200"/>
    <mergeCell ref="F8:F9"/>
    <mergeCell ref="F11:F13"/>
    <mergeCell ref="F20:F24"/>
    <mergeCell ref="F27:F31"/>
    <mergeCell ref="F32:F33"/>
    <mergeCell ref="F35:F37"/>
    <mergeCell ref="F39:F41"/>
    <mergeCell ref="F43:F45"/>
    <mergeCell ref="F47:F51"/>
    <mergeCell ref="F53:F55"/>
    <mergeCell ref="F57:F58"/>
    <mergeCell ref="F59:F62"/>
    <mergeCell ref="F64:F70"/>
    <mergeCell ref="F74:F75"/>
    <mergeCell ref="F77:F79"/>
    <mergeCell ref="F81:F85"/>
    <mergeCell ref="F87:F91"/>
    <mergeCell ref="F93:F95"/>
    <mergeCell ref="F97:F99"/>
    <mergeCell ref="F101:F104"/>
    <mergeCell ref="F106:F108"/>
    <mergeCell ref="F112:F115"/>
    <mergeCell ref="F117:F119"/>
    <mergeCell ref="F121:F122"/>
    <mergeCell ref="F124:F126"/>
    <mergeCell ref="F128:F130"/>
    <mergeCell ref="F132:F135"/>
    <mergeCell ref="F137:F138"/>
    <mergeCell ref="F140:F143"/>
    <mergeCell ref="F144:F146"/>
    <mergeCell ref="F148:F150"/>
    <mergeCell ref="F151:F154"/>
    <mergeCell ref="F156:F161"/>
    <mergeCell ref="F163:F165"/>
    <mergeCell ref="F169:F171"/>
    <mergeCell ref="F173:F175"/>
    <mergeCell ref="F177:F179"/>
    <mergeCell ref="F181:F182"/>
    <mergeCell ref="F186:F187"/>
    <mergeCell ref="F189:F192"/>
    <mergeCell ref="F194:F195"/>
    <mergeCell ref="F199:F200"/>
    <mergeCell ref="G8:G9"/>
    <mergeCell ref="G11:G13"/>
    <mergeCell ref="G20:G24"/>
    <mergeCell ref="G27:G31"/>
    <mergeCell ref="G32:G33"/>
    <mergeCell ref="G35:G37"/>
    <mergeCell ref="G39:G41"/>
    <mergeCell ref="G47:G51"/>
    <mergeCell ref="G53:G55"/>
    <mergeCell ref="G57:G58"/>
    <mergeCell ref="G59:G62"/>
    <mergeCell ref="G64:G70"/>
    <mergeCell ref="G74:G75"/>
    <mergeCell ref="G77:G79"/>
    <mergeCell ref="G81:G85"/>
    <mergeCell ref="G87:G91"/>
    <mergeCell ref="G93:G95"/>
    <mergeCell ref="G97:G99"/>
    <mergeCell ref="G101:G102"/>
    <mergeCell ref="G103:G104"/>
    <mergeCell ref="G106:G108"/>
    <mergeCell ref="G112:G115"/>
    <mergeCell ref="G117:G119"/>
    <mergeCell ref="G121:G122"/>
    <mergeCell ref="G124:G126"/>
    <mergeCell ref="G128:G130"/>
    <mergeCell ref="G132:G135"/>
    <mergeCell ref="G137:G138"/>
    <mergeCell ref="G140:G143"/>
    <mergeCell ref="G144:G146"/>
    <mergeCell ref="G148:G150"/>
    <mergeCell ref="G151:G154"/>
    <mergeCell ref="G156:G161"/>
    <mergeCell ref="G163:G165"/>
    <mergeCell ref="G169:G171"/>
    <mergeCell ref="G173:G175"/>
    <mergeCell ref="G177:G179"/>
    <mergeCell ref="G181:G182"/>
    <mergeCell ref="G186:G187"/>
    <mergeCell ref="G189:G192"/>
    <mergeCell ref="G194:G195"/>
    <mergeCell ref="G199:G200"/>
    <mergeCell ref="H3:H5"/>
    <mergeCell ref="H7:H9"/>
    <mergeCell ref="H11:H13"/>
    <mergeCell ref="H15:H18"/>
    <mergeCell ref="H20:H25"/>
    <mergeCell ref="H27:H31"/>
    <mergeCell ref="H32:H33"/>
    <mergeCell ref="H35:H37"/>
    <mergeCell ref="H39:H41"/>
    <mergeCell ref="H43:H45"/>
    <mergeCell ref="H47:H51"/>
    <mergeCell ref="H53:H55"/>
    <mergeCell ref="H57:H62"/>
    <mergeCell ref="H64:H70"/>
    <mergeCell ref="H74:H75"/>
    <mergeCell ref="H77:H79"/>
    <mergeCell ref="H81:H85"/>
    <mergeCell ref="H87:H91"/>
    <mergeCell ref="H93:H95"/>
    <mergeCell ref="H97:H99"/>
    <mergeCell ref="H101:H104"/>
    <mergeCell ref="H106:H108"/>
    <mergeCell ref="H112:H115"/>
    <mergeCell ref="H117:H119"/>
    <mergeCell ref="H121:H122"/>
    <mergeCell ref="H124:H126"/>
    <mergeCell ref="H128:H130"/>
    <mergeCell ref="H132:H135"/>
    <mergeCell ref="H137:H138"/>
    <mergeCell ref="H140:H146"/>
    <mergeCell ref="H148:H154"/>
    <mergeCell ref="H156:H161"/>
    <mergeCell ref="H163:H165"/>
    <mergeCell ref="H169:H171"/>
    <mergeCell ref="H173:H175"/>
    <mergeCell ref="H177:H179"/>
    <mergeCell ref="H181:H182"/>
    <mergeCell ref="H186:H187"/>
    <mergeCell ref="H189:H192"/>
    <mergeCell ref="H194:H195"/>
    <mergeCell ref="H199:H200"/>
    <mergeCell ref="I3:I5"/>
    <mergeCell ref="I8:I9"/>
    <mergeCell ref="I11:I13"/>
    <mergeCell ref="I16:I18"/>
    <mergeCell ref="I20:I25"/>
    <mergeCell ref="I27:I31"/>
    <mergeCell ref="I32:I33"/>
    <mergeCell ref="I35:I37"/>
    <mergeCell ref="I39:I41"/>
    <mergeCell ref="I43:I45"/>
    <mergeCell ref="I47:I51"/>
    <mergeCell ref="I53:I55"/>
    <mergeCell ref="I57:I58"/>
    <mergeCell ref="I59:I62"/>
    <mergeCell ref="I64:I70"/>
    <mergeCell ref="I74:I75"/>
    <mergeCell ref="I77:I79"/>
    <mergeCell ref="I81:I85"/>
    <mergeCell ref="I87:I91"/>
    <mergeCell ref="I93:I95"/>
    <mergeCell ref="I97:I99"/>
    <mergeCell ref="I101:I102"/>
    <mergeCell ref="I103:I104"/>
    <mergeCell ref="I106:I108"/>
    <mergeCell ref="I112:I115"/>
    <mergeCell ref="I117:I119"/>
    <mergeCell ref="I121:I122"/>
    <mergeCell ref="I124:I126"/>
    <mergeCell ref="I128:I130"/>
    <mergeCell ref="I132:I135"/>
    <mergeCell ref="I137:I138"/>
    <mergeCell ref="I140:I143"/>
    <mergeCell ref="I144:I146"/>
    <mergeCell ref="I148:I150"/>
    <mergeCell ref="I151:I154"/>
    <mergeCell ref="I156:I161"/>
    <mergeCell ref="I163:I165"/>
    <mergeCell ref="I169:I171"/>
    <mergeCell ref="I173:I175"/>
    <mergeCell ref="I177:I179"/>
    <mergeCell ref="I181:I182"/>
    <mergeCell ref="I186:I187"/>
    <mergeCell ref="I189:I192"/>
    <mergeCell ref="I194:I195"/>
    <mergeCell ref="I199:I200"/>
    <mergeCell ref="A205:B209"/>
    <mergeCell ref="E202:I20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蓝色海洋</cp:lastModifiedBy>
  <dcterms:created xsi:type="dcterms:W3CDTF">2026-06-11T05:51:00Z</dcterms:created>
  <dcterms:modified xsi:type="dcterms:W3CDTF">2026-07-06T08:58:36Z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68457A6962D84498AC78B6097D532E29_13</vt:lpwstr>
  </property>
  <property fmtid="{D5CDD505-2E9C-101B-9397-08002B2CF9AE}" pid="3" name="KSOProductBuildVer">
    <vt:lpwstr>2052-12.1.0.26884</vt:lpwstr>
  </property>
  <property fmtid="{D5CDD505-2E9C-101B-9397-08002B2CF9AE}" pid="4" name="CalculationRule">
    <vt:i4>1</vt:i4>
  </property>
</Properties>
</file>